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25" windowWidth="20115" windowHeight="7815" activeTab="3"/>
  </bookViews>
  <sheets>
    <sheet name="Сите податоци_2014-2016" sheetId="6" r:id="rId1"/>
    <sheet name="Претп. со добивка во 2016" sheetId="3" r:id="rId2"/>
    <sheet name="Претп. со загуба во 2016" sheetId="4" r:id="rId3"/>
    <sheet name="Ранг листа според вработени" sheetId="5" r:id="rId4"/>
  </sheets>
  <definedNames>
    <definedName name="_xlnm._FilterDatabase" localSheetId="1" hidden="1">'Претп. со добивка во 2016'!$A$2:$I$2</definedName>
    <definedName name="_xlnm._FilterDatabase" localSheetId="2" hidden="1">'Претп. со загуба во 2016'!$A$2:$I$2</definedName>
    <definedName name="_xlnm._FilterDatabase" localSheetId="3" hidden="1">'Ранг листа според вработени'!$A$2:$T$2</definedName>
    <definedName name="_xlnm._FilterDatabase" localSheetId="0" hidden="1">'Сите податоци_2014-2016'!$A$2:$AB$2</definedName>
  </definedNames>
  <calcPr calcId="125725"/>
</workbook>
</file>

<file path=xl/calcChain.xml><?xml version="1.0" encoding="utf-8"?>
<calcChain xmlns="http://schemas.openxmlformats.org/spreadsheetml/2006/main">
  <c r="T15" i="5"/>
  <c r="H14" i="3"/>
  <c r="AA16" i="6"/>
  <c r="V16"/>
  <c r="U16"/>
  <c r="O16"/>
  <c r="P16" s="1"/>
  <c r="N16"/>
  <c r="H16"/>
  <c r="G16"/>
  <c r="I16" l="1"/>
  <c r="W16"/>
  <c r="AA5"/>
  <c r="AA6"/>
  <c r="AA7"/>
  <c r="AA8"/>
  <c r="AA9"/>
  <c r="AA10"/>
  <c r="AA11"/>
  <c r="AA12"/>
  <c r="AA13"/>
  <c r="AA14"/>
  <c r="AA15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4"/>
  <c r="AA3"/>
  <c r="P3"/>
  <c r="S124" l="1"/>
  <c r="R124"/>
  <c r="L124"/>
  <c r="K124"/>
  <c r="J124"/>
  <c r="M4"/>
  <c r="M5"/>
  <c r="M6"/>
  <c r="M7"/>
  <c r="M8"/>
  <c r="M9"/>
  <c r="M10"/>
  <c r="M11"/>
  <c r="M12"/>
  <c r="M13"/>
  <c r="M14"/>
  <c r="M15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3"/>
  <c r="M124" l="1"/>
  <c r="G59"/>
  <c r="O6" l="1"/>
  <c r="O7"/>
  <c r="O8"/>
  <c r="O9"/>
  <c r="O10"/>
  <c r="O11"/>
  <c r="O12"/>
  <c r="O13"/>
  <c r="O14"/>
  <c r="O15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N6"/>
  <c r="N7"/>
  <c r="N8"/>
  <c r="N9"/>
  <c r="N10"/>
  <c r="N11"/>
  <c r="N12"/>
  <c r="N13"/>
  <c r="N14"/>
  <c r="N15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T70"/>
  <c r="T63"/>
  <c r="P123" l="1"/>
  <c r="P119"/>
  <c r="P115"/>
  <c r="P111"/>
  <c r="P107"/>
  <c r="P103"/>
  <c r="P99"/>
  <c r="P95"/>
  <c r="P91"/>
  <c r="P87"/>
  <c r="P83"/>
  <c r="P79"/>
  <c r="P75"/>
  <c r="P71"/>
  <c r="P120"/>
  <c r="P116"/>
  <c r="P112"/>
  <c r="P108"/>
  <c r="P104"/>
  <c r="P100"/>
  <c r="P96"/>
  <c r="P92"/>
  <c r="P88"/>
  <c r="P84"/>
  <c r="P80"/>
  <c r="P76"/>
  <c r="P72"/>
  <c r="P121"/>
  <c r="P117"/>
  <c r="P113"/>
  <c r="P109"/>
  <c r="P105"/>
  <c r="P101"/>
  <c r="P97"/>
  <c r="P93"/>
  <c r="P89"/>
  <c r="P85"/>
  <c r="P81"/>
  <c r="P77"/>
  <c r="P73"/>
  <c r="P69"/>
  <c r="P122"/>
  <c r="P118"/>
  <c r="P114"/>
  <c r="P110"/>
  <c r="P106"/>
  <c r="P102"/>
  <c r="P98"/>
  <c r="P94"/>
  <c r="P90"/>
  <c r="P86"/>
  <c r="P82"/>
  <c r="P78"/>
  <c r="P74"/>
  <c r="P70"/>
  <c r="P68"/>
  <c r="P66"/>
  <c r="P64"/>
  <c r="P62"/>
  <c r="P60"/>
  <c r="P58"/>
  <c r="P56"/>
  <c r="P54"/>
  <c r="P52"/>
  <c r="P50"/>
  <c r="P48"/>
  <c r="P46"/>
  <c r="P44"/>
  <c r="P42"/>
  <c r="P40"/>
  <c r="P38"/>
  <c r="P36"/>
  <c r="P34"/>
  <c r="P32"/>
  <c r="P30"/>
  <c r="P28"/>
  <c r="P26"/>
  <c r="P24"/>
  <c r="P22"/>
  <c r="P20"/>
  <c r="P18"/>
  <c r="P15"/>
  <c r="P13"/>
  <c r="P11"/>
  <c r="P9"/>
  <c r="P7"/>
  <c r="P67"/>
  <c r="P65"/>
  <c r="P63"/>
  <c r="P61"/>
  <c r="P59"/>
  <c r="P57"/>
  <c r="P55"/>
  <c r="P53"/>
  <c r="P51"/>
  <c r="P49"/>
  <c r="P47"/>
  <c r="P45"/>
  <c r="P43"/>
  <c r="P41"/>
  <c r="P39"/>
  <c r="P37"/>
  <c r="P35"/>
  <c r="P33"/>
  <c r="P31"/>
  <c r="P29"/>
  <c r="P27"/>
  <c r="P25"/>
  <c r="P23"/>
  <c r="P21"/>
  <c r="P19"/>
  <c r="P17"/>
  <c r="P14"/>
  <c r="P12"/>
  <c r="P10"/>
  <c r="P8"/>
  <c r="P6"/>
  <c r="O4"/>
  <c r="P4" s="1"/>
  <c r="O5"/>
  <c r="N4"/>
  <c r="N5"/>
  <c r="O3"/>
  <c r="O124" s="1"/>
  <c r="N3"/>
  <c r="N124" l="1"/>
  <c r="P124" s="1"/>
  <c r="P5"/>
  <c r="X124"/>
  <c r="Y124"/>
  <c r="Z124"/>
  <c r="AA124" l="1"/>
  <c r="C124"/>
  <c r="D124"/>
  <c r="E124"/>
  <c r="V90"/>
  <c r="U90"/>
  <c r="T90"/>
  <c r="H90"/>
  <c r="G90"/>
  <c r="F90"/>
  <c r="V100"/>
  <c r="U100"/>
  <c r="T100"/>
  <c r="H100"/>
  <c r="I100" s="1"/>
  <c r="G100"/>
  <c r="F100"/>
  <c r="V121"/>
  <c r="U121"/>
  <c r="T121"/>
  <c r="H121"/>
  <c r="G121"/>
  <c r="F121"/>
  <c r="V120"/>
  <c r="W120" s="1"/>
  <c r="U120"/>
  <c r="T120"/>
  <c r="H120"/>
  <c r="I120" s="1"/>
  <c r="G120"/>
  <c r="F120"/>
  <c r="V50"/>
  <c r="U50"/>
  <c r="T50"/>
  <c r="H50"/>
  <c r="G50"/>
  <c r="F50"/>
  <c r="V69"/>
  <c r="W69" s="1"/>
  <c r="U69"/>
  <c r="T69"/>
  <c r="H69"/>
  <c r="I69" s="1"/>
  <c r="G69"/>
  <c r="F69"/>
  <c r="V65"/>
  <c r="U65"/>
  <c r="T65"/>
  <c r="H65"/>
  <c r="G65"/>
  <c r="F65"/>
  <c r="V76"/>
  <c r="W76" s="1"/>
  <c r="U76"/>
  <c r="T76"/>
  <c r="H76"/>
  <c r="I76" s="1"/>
  <c r="G76"/>
  <c r="F76"/>
  <c r="V95"/>
  <c r="U95"/>
  <c r="T95"/>
  <c r="H95"/>
  <c r="G95"/>
  <c r="F95"/>
  <c r="V86"/>
  <c r="W86" s="1"/>
  <c r="U86"/>
  <c r="T86"/>
  <c r="H86"/>
  <c r="I86" s="1"/>
  <c r="G86"/>
  <c r="F86"/>
  <c r="V113"/>
  <c r="U113"/>
  <c r="T113"/>
  <c r="H113"/>
  <c r="G113"/>
  <c r="F113"/>
  <c r="V102"/>
  <c r="W102" s="1"/>
  <c r="U102"/>
  <c r="T102"/>
  <c r="H102"/>
  <c r="I102" s="1"/>
  <c r="G102"/>
  <c r="F102"/>
  <c r="V116"/>
  <c r="U116"/>
  <c r="T116"/>
  <c r="H116"/>
  <c r="G116"/>
  <c r="F116"/>
  <c r="V92"/>
  <c r="W92" s="1"/>
  <c r="U92"/>
  <c r="T92"/>
  <c r="H92"/>
  <c r="I92" s="1"/>
  <c r="G92"/>
  <c r="F92"/>
  <c r="V109"/>
  <c r="U109"/>
  <c r="T109"/>
  <c r="H109"/>
  <c r="G109"/>
  <c r="F109"/>
  <c r="V106"/>
  <c r="W106" s="1"/>
  <c r="U106"/>
  <c r="T106"/>
  <c r="H106"/>
  <c r="I106" s="1"/>
  <c r="G106"/>
  <c r="F106"/>
  <c r="V107"/>
  <c r="U107"/>
  <c r="T107"/>
  <c r="H107"/>
  <c r="G107"/>
  <c r="F107"/>
  <c r="V80"/>
  <c r="W80" s="1"/>
  <c r="U80"/>
  <c r="T80"/>
  <c r="H80"/>
  <c r="I80" s="1"/>
  <c r="G80"/>
  <c r="F80"/>
  <c r="V23"/>
  <c r="U23"/>
  <c r="T23"/>
  <c r="H23"/>
  <c r="G23"/>
  <c r="F23"/>
  <c r="V117"/>
  <c r="W117" s="1"/>
  <c r="U117"/>
  <c r="T117"/>
  <c r="H117"/>
  <c r="I117" s="1"/>
  <c r="G117"/>
  <c r="F117"/>
  <c r="V122"/>
  <c r="U122"/>
  <c r="T122"/>
  <c r="H122"/>
  <c r="G122"/>
  <c r="F122"/>
  <c r="V119"/>
  <c r="W119" s="1"/>
  <c r="U119"/>
  <c r="T119"/>
  <c r="H119"/>
  <c r="I119" s="1"/>
  <c r="G119"/>
  <c r="F119"/>
  <c r="V118"/>
  <c r="U118"/>
  <c r="T118"/>
  <c r="H118"/>
  <c r="G118"/>
  <c r="F118"/>
  <c r="V97"/>
  <c r="W97" s="1"/>
  <c r="U97"/>
  <c r="T97"/>
  <c r="H97"/>
  <c r="I97" s="1"/>
  <c r="G97"/>
  <c r="F97"/>
  <c r="V115"/>
  <c r="U115"/>
  <c r="T115"/>
  <c r="H115"/>
  <c r="G115"/>
  <c r="F115"/>
  <c r="V111"/>
  <c r="W111" s="1"/>
  <c r="U111"/>
  <c r="T111"/>
  <c r="H111"/>
  <c r="I111" s="1"/>
  <c r="G111"/>
  <c r="F111"/>
  <c r="V114"/>
  <c r="U114"/>
  <c r="T114"/>
  <c r="H114"/>
  <c r="G114"/>
  <c r="F114"/>
  <c r="V110"/>
  <c r="W110" s="1"/>
  <c r="U110"/>
  <c r="T110"/>
  <c r="H110"/>
  <c r="I110" s="1"/>
  <c r="G110"/>
  <c r="F110"/>
  <c r="V108"/>
  <c r="U108"/>
  <c r="T108"/>
  <c r="H108"/>
  <c r="G108"/>
  <c r="F108"/>
  <c r="V101"/>
  <c r="W101" s="1"/>
  <c r="U101"/>
  <c r="T101"/>
  <c r="H101"/>
  <c r="I101" s="1"/>
  <c r="G101"/>
  <c r="F101"/>
  <c r="V104"/>
  <c r="U104"/>
  <c r="T104"/>
  <c r="H104"/>
  <c r="G104"/>
  <c r="F104"/>
  <c r="V103"/>
  <c r="W103" s="1"/>
  <c r="U103"/>
  <c r="T103"/>
  <c r="H103"/>
  <c r="G103"/>
  <c r="F103"/>
  <c r="V112"/>
  <c r="U112"/>
  <c r="T112"/>
  <c r="H112"/>
  <c r="G112"/>
  <c r="F112"/>
  <c r="V105"/>
  <c r="W105" s="1"/>
  <c r="U105"/>
  <c r="T105"/>
  <c r="H105"/>
  <c r="G105"/>
  <c r="F105"/>
  <c r="V98"/>
  <c r="U98"/>
  <c r="T98"/>
  <c r="H98"/>
  <c r="G98"/>
  <c r="F98"/>
  <c r="V93"/>
  <c r="W93" s="1"/>
  <c r="U93"/>
  <c r="T93"/>
  <c r="H93"/>
  <c r="G93"/>
  <c r="F93"/>
  <c r="V96"/>
  <c r="U96"/>
  <c r="T96"/>
  <c r="H96"/>
  <c r="G96"/>
  <c r="F96"/>
  <c r="V94"/>
  <c r="W94" s="1"/>
  <c r="U94"/>
  <c r="T94"/>
  <c r="H94"/>
  <c r="G94"/>
  <c r="F94"/>
  <c r="V87"/>
  <c r="U87"/>
  <c r="T87"/>
  <c r="H87"/>
  <c r="G87"/>
  <c r="F87"/>
  <c r="V91"/>
  <c r="W91" s="1"/>
  <c r="U91"/>
  <c r="T91"/>
  <c r="H91"/>
  <c r="G91"/>
  <c r="F91"/>
  <c r="V88"/>
  <c r="U88"/>
  <c r="T88"/>
  <c r="H88"/>
  <c r="G88"/>
  <c r="F88"/>
  <c r="V123"/>
  <c r="W123" s="1"/>
  <c r="U123"/>
  <c r="T123"/>
  <c r="H123"/>
  <c r="I123" s="1"/>
  <c r="G123"/>
  <c r="F123"/>
  <c r="V84"/>
  <c r="U84"/>
  <c r="T84"/>
  <c r="H84"/>
  <c r="G84"/>
  <c r="F84"/>
  <c r="V75"/>
  <c r="W75" s="1"/>
  <c r="U75"/>
  <c r="T75"/>
  <c r="H75"/>
  <c r="G75"/>
  <c r="F75"/>
  <c r="V82"/>
  <c r="U82"/>
  <c r="T82"/>
  <c r="H82"/>
  <c r="G82"/>
  <c r="F82"/>
  <c r="V85"/>
  <c r="W85" s="1"/>
  <c r="U85"/>
  <c r="T85"/>
  <c r="H85"/>
  <c r="G85"/>
  <c r="F85"/>
  <c r="V81"/>
  <c r="U81"/>
  <c r="T81"/>
  <c r="H81"/>
  <c r="G81"/>
  <c r="F81"/>
  <c r="V74"/>
  <c r="W74" s="1"/>
  <c r="U74"/>
  <c r="T74"/>
  <c r="H74"/>
  <c r="G74"/>
  <c r="F74"/>
  <c r="V89"/>
  <c r="U89"/>
  <c r="T89"/>
  <c r="H89"/>
  <c r="G89"/>
  <c r="F89"/>
  <c r="V99"/>
  <c r="W99" s="1"/>
  <c r="U99"/>
  <c r="T99"/>
  <c r="H99"/>
  <c r="G99"/>
  <c r="F99"/>
  <c r="V79"/>
  <c r="U79"/>
  <c r="T79"/>
  <c r="H79"/>
  <c r="G79"/>
  <c r="F79"/>
  <c r="V77"/>
  <c r="W77" s="1"/>
  <c r="U77"/>
  <c r="T77"/>
  <c r="H77"/>
  <c r="G77"/>
  <c r="F77"/>
  <c r="V56"/>
  <c r="U56"/>
  <c r="T56"/>
  <c r="H56"/>
  <c r="G56"/>
  <c r="F56"/>
  <c r="V73"/>
  <c r="W73" s="1"/>
  <c r="U73"/>
  <c r="T73"/>
  <c r="H73"/>
  <c r="G73"/>
  <c r="F73"/>
  <c r="V71"/>
  <c r="U71"/>
  <c r="T71"/>
  <c r="H71"/>
  <c r="G71"/>
  <c r="F71"/>
  <c r="V78"/>
  <c r="W78" s="1"/>
  <c r="U78"/>
  <c r="T78"/>
  <c r="H78"/>
  <c r="G78"/>
  <c r="F78"/>
  <c r="V72"/>
  <c r="U72"/>
  <c r="T72"/>
  <c r="H72"/>
  <c r="G72"/>
  <c r="F72"/>
  <c r="V70"/>
  <c r="W70" s="1"/>
  <c r="U70"/>
  <c r="H70"/>
  <c r="G70"/>
  <c r="F70"/>
  <c r="V66"/>
  <c r="U66"/>
  <c r="T66"/>
  <c r="H66"/>
  <c r="G66"/>
  <c r="F66"/>
  <c r="V68"/>
  <c r="W68" s="1"/>
  <c r="U68"/>
  <c r="T68"/>
  <c r="H68"/>
  <c r="G68"/>
  <c r="F68"/>
  <c r="V67"/>
  <c r="U67"/>
  <c r="T67"/>
  <c r="H67"/>
  <c r="G67"/>
  <c r="F67"/>
  <c r="V58"/>
  <c r="W58" s="1"/>
  <c r="U58"/>
  <c r="T58"/>
  <c r="H58"/>
  <c r="G58"/>
  <c r="F58"/>
  <c r="V61"/>
  <c r="U61"/>
  <c r="T61"/>
  <c r="H61"/>
  <c r="G61"/>
  <c r="F61"/>
  <c r="V63"/>
  <c r="W63" s="1"/>
  <c r="U63"/>
  <c r="H63"/>
  <c r="G63"/>
  <c r="F63"/>
  <c r="V60"/>
  <c r="W60" s="1"/>
  <c r="U60"/>
  <c r="T60"/>
  <c r="H60"/>
  <c r="I60" s="1"/>
  <c r="G60"/>
  <c r="F60"/>
  <c r="V64"/>
  <c r="U64"/>
  <c r="T64"/>
  <c r="H64"/>
  <c r="G64"/>
  <c r="F64"/>
  <c r="V62"/>
  <c r="W62" s="1"/>
  <c r="U62"/>
  <c r="T62"/>
  <c r="H62"/>
  <c r="I62" s="1"/>
  <c r="G62"/>
  <c r="F62"/>
  <c r="V59"/>
  <c r="U59"/>
  <c r="T59"/>
  <c r="H59"/>
  <c r="I59" s="1"/>
  <c r="F59"/>
  <c r="V57"/>
  <c r="W57" s="1"/>
  <c r="U57"/>
  <c r="T57"/>
  <c r="H57"/>
  <c r="G57"/>
  <c r="F57"/>
  <c r="V51"/>
  <c r="U51"/>
  <c r="T51"/>
  <c r="H51"/>
  <c r="I51" s="1"/>
  <c r="G51"/>
  <c r="F51"/>
  <c r="V52"/>
  <c r="W52" s="1"/>
  <c r="U52"/>
  <c r="T52"/>
  <c r="H52"/>
  <c r="G52"/>
  <c r="F52"/>
  <c r="V55"/>
  <c r="U55"/>
  <c r="T55"/>
  <c r="H55"/>
  <c r="I55" s="1"/>
  <c r="G55"/>
  <c r="F55"/>
  <c r="V54"/>
  <c r="W54" s="1"/>
  <c r="U54"/>
  <c r="T54"/>
  <c r="H54"/>
  <c r="G54"/>
  <c r="F54"/>
  <c r="V53"/>
  <c r="U53"/>
  <c r="T53"/>
  <c r="H53"/>
  <c r="I53" s="1"/>
  <c r="G53"/>
  <c r="F53"/>
  <c r="V47"/>
  <c r="W47" s="1"/>
  <c r="U47"/>
  <c r="T47"/>
  <c r="H47"/>
  <c r="G47"/>
  <c r="F47"/>
  <c r="V48"/>
  <c r="U48"/>
  <c r="T48"/>
  <c r="H48"/>
  <c r="I48" s="1"/>
  <c r="G48"/>
  <c r="F48"/>
  <c r="V44"/>
  <c r="W44" s="1"/>
  <c r="U44"/>
  <c r="T44"/>
  <c r="H44"/>
  <c r="G44"/>
  <c r="F44"/>
  <c r="V49"/>
  <c r="U49"/>
  <c r="T49"/>
  <c r="H49"/>
  <c r="I49" s="1"/>
  <c r="G49"/>
  <c r="F49"/>
  <c r="V45"/>
  <c r="W45" s="1"/>
  <c r="U45"/>
  <c r="T45"/>
  <c r="H45"/>
  <c r="G45"/>
  <c r="F45"/>
  <c r="V46"/>
  <c r="U46"/>
  <c r="T46"/>
  <c r="H46"/>
  <c r="I46" s="1"/>
  <c r="G46"/>
  <c r="F46"/>
  <c r="V42"/>
  <c r="W42" s="1"/>
  <c r="U42"/>
  <c r="T42"/>
  <c r="H42"/>
  <c r="G42"/>
  <c r="F42"/>
  <c r="V41"/>
  <c r="U41"/>
  <c r="T41"/>
  <c r="H41"/>
  <c r="I41" s="1"/>
  <c r="G41"/>
  <c r="F41"/>
  <c r="V40"/>
  <c r="W40" s="1"/>
  <c r="U40"/>
  <c r="T40"/>
  <c r="H40"/>
  <c r="G40"/>
  <c r="F40"/>
  <c r="V39"/>
  <c r="U39"/>
  <c r="T39"/>
  <c r="H39"/>
  <c r="I39" s="1"/>
  <c r="G39"/>
  <c r="F39"/>
  <c r="V38"/>
  <c r="W38" s="1"/>
  <c r="U38"/>
  <c r="T38"/>
  <c r="H38"/>
  <c r="G38"/>
  <c r="F38"/>
  <c r="V43"/>
  <c r="U43"/>
  <c r="T43"/>
  <c r="H43"/>
  <c r="I43" s="1"/>
  <c r="G43"/>
  <c r="F43"/>
  <c r="V28"/>
  <c r="U28"/>
  <c r="T28"/>
  <c r="H28"/>
  <c r="G28"/>
  <c r="F28"/>
  <c r="V36"/>
  <c r="U36"/>
  <c r="T36"/>
  <c r="H36"/>
  <c r="I36" s="1"/>
  <c r="G36"/>
  <c r="F36"/>
  <c r="V37"/>
  <c r="W37" s="1"/>
  <c r="U37"/>
  <c r="T37"/>
  <c r="H37"/>
  <c r="G37"/>
  <c r="F37"/>
  <c r="V29"/>
  <c r="U29"/>
  <c r="T29"/>
  <c r="H29"/>
  <c r="I29" s="1"/>
  <c r="G29"/>
  <c r="F29"/>
  <c r="V31"/>
  <c r="U31"/>
  <c r="T31"/>
  <c r="H31"/>
  <c r="G31"/>
  <c r="F31"/>
  <c r="V27"/>
  <c r="U27"/>
  <c r="T27"/>
  <c r="H27"/>
  <c r="I27" s="1"/>
  <c r="G27"/>
  <c r="F27"/>
  <c r="V32"/>
  <c r="U32"/>
  <c r="T32"/>
  <c r="H32"/>
  <c r="G32"/>
  <c r="F32"/>
  <c r="V35"/>
  <c r="U35"/>
  <c r="T35"/>
  <c r="H35"/>
  <c r="I35" s="1"/>
  <c r="G35"/>
  <c r="F35"/>
  <c r="V33"/>
  <c r="U33"/>
  <c r="T33"/>
  <c r="H33"/>
  <c r="G33"/>
  <c r="F33"/>
  <c r="V24"/>
  <c r="U24"/>
  <c r="T24"/>
  <c r="H24"/>
  <c r="I24" s="1"/>
  <c r="G24"/>
  <c r="F24"/>
  <c r="V34"/>
  <c r="U34"/>
  <c r="T34"/>
  <c r="H34"/>
  <c r="G34"/>
  <c r="F34"/>
  <c r="V30"/>
  <c r="U30"/>
  <c r="T30"/>
  <c r="H30"/>
  <c r="I30" s="1"/>
  <c r="G30"/>
  <c r="F30"/>
  <c r="V22"/>
  <c r="U22"/>
  <c r="T22"/>
  <c r="H22"/>
  <c r="G22"/>
  <c r="F22"/>
  <c r="V26"/>
  <c r="U26"/>
  <c r="T26"/>
  <c r="H26"/>
  <c r="I26" s="1"/>
  <c r="G26"/>
  <c r="F26"/>
  <c r="V25"/>
  <c r="U25"/>
  <c r="T25"/>
  <c r="H25"/>
  <c r="G25"/>
  <c r="F25"/>
  <c r="V18"/>
  <c r="U18"/>
  <c r="T18"/>
  <c r="H18"/>
  <c r="I18" s="1"/>
  <c r="G18"/>
  <c r="F18"/>
  <c r="V21"/>
  <c r="U21"/>
  <c r="T21"/>
  <c r="H21"/>
  <c r="G21"/>
  <c r="F21"/>
  <c r="V19"/>
  <c r="U19"/>
  <c r="T19"/>
  <c r="H19"/>
  <c r="I19" s="1"/>
  <c r="G19"/>
  <c r="F19"/>
  <c r="V83"/>
  <c r="W83" s="1"/>
  <c r="U83"/>
  <c r="T83"/>
  <c r="H83"/>
  <c r="G83"/>
  <c r="F83"/>
  <c r="V17"/>
  <c r="U17"/>
  <c r="T17"/>
  <c r="H17"/>
  <c r="I17" s="1"/>
  <c r="G17"/>
  <c r="F17"/>
  <c r="V20"/>
  <c r="U20"/>
  <c r="T20"/>
  <c r="H20"/>
  <c r="G20"/>
  <c r="F20"/>
  <c r="V13"/>
  <c r="U13"/>
  <c r="T13"/>
  <c r="H13"/>
  <c r="I13" s="1"/>
  <c r="G13"/>
  <c r="F13"/>
  <c r="V14"/>
  <c r="U14"/>
  <c r="T14"/>
  <c r="H14"/>
  <c r="G14"/>
  <c r="F14"/>
  <c r="V15"/>
  <c r="U15"/>
  <c r="T15"/>
  <c r="H15"/>
  <c r="I15" s="1"/>
  <c r="G15"/>
  <c r="F15"/>
  <c r="V10"/>
  <c r="U10"/>
  <c r="T10"/>
  <c r="H10"/>
  <c r="G10"/>
  <c r="F10"/>
  <c r="V7"/>
  <c r="U7"/>
  <c r="T7"/>
  <c r="H7"/>
  <c r="I7" s="1"/>
  <c r="G7"/>
  <c r="F7"/>
  <c r="V11"/>
  <c r="U11"/>
  <c r="T11"/>
  <c r="H11"/>
  <c r="G11"/>
  <c r="F11"/>
  <c r="V12"/>
  <c r="U12"/>
  <c r="T12"/>
  <c r="H12"/>
  <c r="I12" s="1"/>
  <c r="G12"/>
  <c r="F12"/>
  <c r="V9"/>
  <c r="U9"/>
  <c r="T9"/>
  <c r="H9"/>
  <c r="G9"/>
  <c r="F9"/>
  <c r="V6"/>
  <c r="U6"/>
  <c r="T6"/>
  <c r="H6"/>
  <c r="I6" s="1"/>
  <c r="G6"/>
  <c r="F6"/>
  <c r="V8"/>
  <c r="U8"/>
  <c r="T8"/>
  <c r="H8"/>
  <c r="G8"/>
  <c r="F8"/>
  <c r="V5"/>
  <c r="U5"/>
  <c r="T5"/>
  <c r="H5"/>
  <c r="I5" s="1"/>
  <c r="G5"/>
  <c r="F5"/>
  <c r="V4"/>
  <c r="U4"/>
  <c r="T4"/>
  <c r="H4"/>
  <c r="G4"/>
  <c r="F4"/>
  <c r="V3"/>
  <c r="U3"/>
  <c r="T3"/>
  <c r="H3"/>
  <c r="I3" s="1"/>
  <c r="G3"/>
  <c r="F3"/>
  <c r="Q124" i="5"/>
  <c r="R124"/>
  <c r="S124"/>
  <c r="I34" i="4"/>
  <c r="C93" i="3"/>
  <c r="D93"/>
  <c r="E93"/>
  <c r="T77" i="5"/>
  <c r="O77"/>
  <c r="N77"/>
  <c r="M77"/>
  <c r="H77"/>
  <c r="G77"/>
  <c r="F77"/>
  <c r="T104"/>
  <c r="O104"/>
  <c r="N104"/>
  <c r="M104"/>
  <c r="H104"/>
  <c r="G104"/>
  <c r="F104"/>
  <c r="T121"/>
  <c r="P121"/>
  <c r="O121"/>
  <c r="N121"/>
  <c r="M121"/>
  <c r="I121"/>
  <c r="H121"/>
  <c r="G121"/>
  <c r="F121"/>
  <c r="T120"/>
  <c r="P120"/>
  <c r="O120"/>
  <c r="N120"/>
  <c r="M120"/>
  <c r="I120"/>
  <c r="H120"/>
  <c r="G120"/>
  <c r="F120"/>
  <c r="T51"/>
  <c r="O51"/>
  <c r="N51"/>
  <c r="M51"/>
  <c r="H51"/>
  <c r="G51"/>
  <c r="F51"/>
  <c r="T57"/>
  <c r="O57"/>
  <c r="N57"/>
  <c r="M57"/>
  <c r="H57"/>
  <c r="G57"/>
  <c r="F57"/>
  <c r="T58"/>
  <c r="O58"/>
  <c r="N58"/>
  <c r="M58"/>
  <c r="H58"/>
  <c r="G58"/>
  <c r="F58"/>
  <c r="T85"/>
  <c r="O85"/>
  <c r="N85"/>
  <c r="M85"/>
  <c r="H85"/>
  <c r="G85"/>
  <c r="F85"/>
  <c r="T87"/>
  <c r="O87"/>
  <c r="N87"/>
  <c r="M87"/>
  <c r="H87"/>
  <c r="G87"/>
  <c r="F87"/>
  <c r="T86"/>
  <c r="O86"/>
  <c r="N86"/>
  <c r="M86"/>
  <c r="H86"/>
  <c r="G86"/>
  <c r="F86"/>
  <c r="T91"/>
  <c r="O91"/>
  <c r="N91"/>
  <c r="M91"/>
  <c r="H91"/>
  <c r="G91"/>
  <c r="F91"/>
  <c r="T110"/>
  <c r="O110"/>
  <c r="N110"/>
  <c r="M110"/>
  <c r="H110"/>
  <c r="G110"/>
  <c r="F110"/>
  <c r="T106"/>
  <c r="O106"/>
  <c r="N106"/>
  <c r="M106"/>
  <c r="H106"/>
  <c r="G106"/>
  <c r="F106"/>
  <c r="T103"/>
  <c r="O103"/>
  <c r="N103"/>
  <c r="M103"/>
  <c r="H103"/>
  <c r="G103"/>
  <c r="F103"/>
  <c r="T109"/>
  <c r="O109"/>
  <c r="N109"/>
  <c r="M109"/>
  <c r="H109"/>
  <c r="G109"/>
  <c r="F109"/>
  <c r="T95"/>
  <c r="O95"/>
  <c r="N95"/>
  <c r="M95"/>
  <c r="H95"/>
  <c r="G95"/>
  <c r="F95"/>
  <c r="T107"/>
  <c r="O107"/>
  <c r="N107"/>
  <c r="M107"/>
  <c r="H107"/>
  <c r="G107"/>
  <c r="F107"/>
  <c r="T94"/>
  <c r="O94"/>
  <c r="N94"/>
  <c r="M94"/>
  <c r="H94"/>
  <c r="G94"/>
  <c r="F94"/>
  <c r="T35"/>
  <c r="O35"/>
  <c r="N35"/>
  <c r="M35"/>
  <c r="H35"/>
  <c r="G35"/>
  <c r="F35"/>
  <c r="T117"/>
  <c r="O117"/>
  <c r="N117"/>
  <c r="M117"/>
  <c r="H117"/>
  <c r="G117"/>
  <c r="F117"/>
  <c r="T118"/>
  <c r="O118"/>
  <c r="N118"/>
  <c r="M118"/>
  <c r="H118"/>
  <c r="G118"/>
  <c r="F118"/>
  <c r="T116"/>
  <c r="O116"/>
  <c r="N116"/>
  <c r="M116"/>
  <c r="H116"/>
  <c r="G116"/>
  <c r="F116"/>
  <c r="T115"/>
  <c r="O115"/>
  <c r="N115"/>
  <c r="M115"/>
  <c r="H115"/>
  <c r="G115"/>
  <c r="F115"/>
  <c r="T90"/>
  <c r="O90"/>
  <c r="N90"/>
  <c r="M90"/>
  <c r="H90"/>
  <c r="G90"/>
  <c r="F90"/>
  <c r="T113"/>
  <c r="O113"/>
  <c r="N113"/>
  <c r="M113"/>
  <c r="H113"/>
  <c r="G113"/>
  <c r="F113"/>
  <c r="T101"/>
  <c r="O101"/>
  <c r="N101"/>
  <c r="M101"/>
  <c r="H101"/>
  <c r="G101"/>
  <c r="F101"/>
  <c r="T93"/>
  <c r="O93"/>
  <c r="N93"/>
  <c r="M93"/>
  <c r="H93"/>
  <c r="G93"/>
  <c r="F93"/>
  <c r="T98"/>
  <c r="O98"/>
  <c r="N98"/>
  <c r="M98"/>
  <c r="H98"/>
  <c r="G98"/>
  <c r="F98"/>
  <c r="T105"/>
  <c r="O105"/>
  <c r="N105"/>
  <c r="M105"/>
  <c r="H105"/>
  <c r="G105"/>
  <c r="F105"/>
  <c r="T108"/>
  <c r="O108"/>
  <c r="N108"/>
  <c r="M108"/>
  <c r="H108"/>
  <c r="G108"/>
  <c r="F108"/>
  <c r="T112"/>
  <c r="O112"/>
  <c r="N112"/>
  <c r="M112"/>
  <c r="H112"/>
  <c r="G112"/>
  <c r="F112"/>
  <c r="T97"/>
  <c r="O97"/>
  <c r="N97"/>
  <c r="M97"/>
  <c r="H97"/>
  <c r="G97"/>
  <c r="F97"/>
  <c r="T96"/>
  <c r="O96"/>
  <c r="N96"/>
  <c r="M96"/>
  <c r="H96"/>
  <c r="G96"/>
  <c r="F96"/>
  <c r="T114"/>
  <c r="O114"/>
  <c r="N114"/>
  <c r="M114"/>
  <c r="H114"/>
  <c r="G114"/>
  <c r="F114"/>
  <c r="T100"/>
  <c r="O100"/>
  <c r="N100"/>
  <c r="M100"/>
  <c r="H100"/>
  <c r="G100"/>
  <c r="F100"/>
  <c r="T92"/>
  <c r="O92"/>
  <c r="N92"/>
  <c r="M92"/>
  <c r="H92"/>
  <c r="G92"/>
  <c r="F92"/>
  <c r="T89"/>
  <c r="O89"/>
  <c r="N89"/>
  <c r="M89"/>
  <c r="H89"/>
  <c r="G89"/>
  <c r="F89"/>
  <c r="T88"/>
  <c r="O88"/>
  <c r="N88"/>
  <c r="M88"/>
  <c r="H88"/>
  <c r="G88"/>
  <c r="F88"/>
  <c r="T80"/>
  <c r="O80"/>
  <c r="N80"/>
  <c r="M80"/>
  <c r="H80"/>
  <c r="G80"/>
  <c r="F80"/>
  <c r="T73"/>
  <c r="O73"/>
  <c r="N73"/>
  <c r="M73"/>
  <c r="H73"/>
  <c r="G73"/>
  <c r="F73"/>
  <c r="T82"/>
  <c r="O82"/>
  <c r="N82"/>
  <c r="M82"/>
  <c r="H82"/>
  <c r="G82"/>
  <c r="F82"/>
  <c r="T119"/>
  <c r="O119"/>
  <c r="N119"/>
  <c r="M119"/>
  <c r="H119"/>
  <c r="G119"/>
  <c r="F119"/>
  <c r="T70"/>
  <c r="O70"/>
  <c r="N70"/>
  <c r="M70"/>
  <c r="H70"/>
  <c r="G70"/>
  <c r="F70"/>
  <c r="T111"/>
  <c r="O111"/>
  <c r="N111"/>
  <c r="M111"/>
  <c r="H111"/>
  <c r="G111"/>
  <c r="F111"/>
  <c r="T81"/>
  <c r="O81"/>
  <c r="N81"/>
  <c r="M81"/>
  <c r="H81"/>
  <c r="G81"/>
  <c r="F81"/>
  <c r="T75"/>
  <c r="O75"/>
  <c r="N75"/>
  <c r="M75"/>
  <c r="H75"/>
  <c r="G75"/>
  <c r="F75"/>
  <c r="T76"/>
  <c r="O76"/>
  <c r="N76"/>
  <c r="M76"/>
  <c r="H76"/>
  <c r="G76"/>
  <c r="F76"/>
  <c r="T83"/>
  <c r="O83"/>
  <c r="N83"/>
  <c r="M83"/>
  <c r="H83"/>
  <c r="G83"/>
  <c r="F83"/>
  <c r="T102"/>
  <c r="O102"/>
  <c r="N102"/>
  <c r="M102"/>
  <c r="H102"/>
  <c r="G102"/>
  <c r="F102"/>
  <c r="T72"/>
  <c r="O72"/>
  <c r="N72"/>
  <c r="M72"/>
  <c r="H72"/>
  <c r="G72"/>
  <c r="F72"/>
  <c r="T99"/>
  <c r="O99"/>
  <c r="N99"/>
  <c r="M99"/>
  <c r="H99"/>
  <c r="G99"/>
  <c r="F99"/>
  <c r="T74"/>
  <c r="O74"/>
  <c r="N74"/>
  <c r="M74"/>
  <c r="H74"/>
  <c r="G74"/>
  <c r="F74"/>
  <c r="T84"/>
  <c r="O84"/>
  <c r="N84"/>
  <c r="M84"/>
  <c r="H84"/>
  <c r="G84"/>
  <c r="F84"/>
  <c r="T69"/>
  <c r="O69"/>
  <c r="N69"/>
  <c r="M69"/>
  <c r="H69"/>
  <c r="G69"/>
  <c r="F69"/>
  <c r="T71"/>
  <c r="O71"/>
  <c r="N71"/>
  <c r="M71"/>
  <c r="H71"/>
  <c r="G71"/>
  <c r="F71"/>
  <c r="T79"/>
  <c r="O79"/>
  <c r="N79"/>
  <c r="M79"/>
  <c r="H79"/>
  <c r="G79"/>
  <c r="F79"/>
  <c r="T67"/>
  <c r="O67"/>
  <c r="N67"/>
  <c r="M67"/>
  <c r="H67"/>
  <c r="G67"/>
  <c r="F67"/>
  <c r="T123"/>
  <c r="O123"/>
  <c r="N123"/>
  <c r="M123"/>
  <c r="H123"/>
  <c r="G123"/>
  <c r="F123"/>
  <c r="T66"/>
  <c r="O66"/>
  <c r="N66"/>
  <c r="M66"/>
  <c r="H66"/>
  <c r="G66"/>
  <c r="F66"/>
  <c r="T64"/>
  <c r="O64"/>
  <c r="N64"/>
  <c r="M64"/>
  <c r="H64"/>
  <c r="G64"/>
  <c r="F64"/>
  <c r="T60"/>
  <c r="O60"/>
  <c r="N60"/>
  <c r="M60"/>
  <c r="H60"/>
  <c r="G60"/>
  <c r="F60"/>
  <c r="T54"/>
  <c r="O54"/>
  <c r="N54"/>
  <c r="M54"/>
  <c r="H54"/>
  <c r="G54"/>
  <c r="F54"/>
  <c r="T63"/>
  <c r="O63"/>
  <c r="N63"/>
  <c r="M63"/>
  <c r="H63"/>
  <c r="G63"/>
  <c r="F63"/>
  <c r="T53"/>
  <c r="O53"/>
  <c r="N53"/>
  <c r="M53"/>
  <c r="H53"/>
  <c r="G53"/>
  <c r="F53"/>
  <c r="T52"/>
  <c r="O52"/>
  <c r="N52"/>
  <c r="M52"/>
  <c r="H52"/>
  <c r="G52"/>
  <c r="F52"/>
  <c r="T68"/>
  <c r="O68"/>
  <c r="N68"/>
  <c r="M68"/>
  <c r="H68"/>
  <c r="G68"/>
  <c r="F68"/>
  <c r="T50"/>
  <c r="O50"/>
  <c r="N50"/>
  <c r="M50"/>
  <c r="H50"/>
  <c r="G50"/>
  <c r="F50"/>
  <c r="T56"/>
  <c r="O56"/>
  <c r="N56"/>
  <c r="M56"/>
  <c r="H56"/>
  <c r="F56"/>
  <c r="T62"/>
  <c r="O62"/>
  <c r="N62"/>
  <c r="M62"/>
  <c r="H62"/>
  <c r="G62"/>
  <c r="F62"/>
  <c r="T48"/>
  <c r="O48"/>
  <c r="N48"/>
  <c r="M48"/>
  <c r="H48"/>
  <c r="G48"/>
  <c r="F48"/>
  <c r="T49"/>
  <c r="O49"/>
  <c r="N49"/>
  <c r="M49"/>
  <c r="H49"/>
  <c r="G49"/>
  <c r="F49"/>
  <c r="T47"/>
  <c r="O47"/>
  <c r="N47"/>
  <c r="M47"/>
  <c r="H47"/>
  <c r="G47"/>
  <c r="F47"/>
  <c r="T59"/>
  <c r="O59"/>
  <c r="N59"/>
  <c r="M59"/>
  <c r="H59"/>
  <c r="G59"/>
  <c r="F59"/>
  <c r="T43"/>
  <c r="O43"/>
  <c r="N43"/>
  <c r="M43"/>
  <c r="H43"/>
  <c r="G43"/>
  <c r="F43"/>
  <c r="T41"/>
  <c r="O41"/>
  <c r="N41"/>
  <c r="M41"/>
  <c r="H41"/>
  <c r="G41"/>
  <c r="F41"/>
  <c r="T46"/>
  <c r="O46"/>
  <c r="N46"/>
  <c r="M46"/>
  <c r="H46"/>
  <c r="G46"/>
  <c r="F46"/>
  <c r="T122"/>
  <c r="O122"/>
  <c r="N122"/>
  <c r="M122"/>
  <c r="H122"/>
  <c r="G122"/>
  <c r="F122"/>
  <c r="T44"/>
  <c r="O44"/>
  <c r="N44"/>
  <c r="M44"/>
  <c r="H44"/>
  <c r="G44"/>
  <c r="F44"/>
  <c r="T45"/>
  <c r="O45"/>
  <c r="N45"/>
  <c r="M45"/>
  <c r="H45"/>
  <c r="G45"/>
  <c r="F45"/>
  <c r="T61"/>
  <c r="O61"/>
  <c r="N61"/>
  <c r="M61"/>
  <c r="H61"/>
  <c r="G61"/>
  <c r="F61"/>
  <c r="T36"/>
  <c r="O36"/>
  <c r="N36"/>
  <c r="M36"/>
  <c r="H36"/>
  <c r="G36"/>
  <c r="F36"/>
  <c r="T39"/>
  <c r="O39"/>
  <c r="N39"/>
  <c r="M39"/>
  <c r="H39"/>
  <c r="G39"/>
  <c r="F39"/>
  <c r="T26"/>
  <c r="O26"/>
  <c r="N26"/>
  <c r="M26"/>
  <c r="H26"/>
  <c r="G26"/>
  <c r="F26"/>
  <c r="T31"/>
  <c r="O31"/>
  <c r="N31"/>
  <c r="M31"/>
  <c r="H31"/>
  <c r="G31"/>
  <c r="F31"/>
  <c r="T23"/>
  <c r="O23"/>
  <c r="N23"/>
  <c r="M23"/>
  <c r="H23"/>
  <c r="G23"/>
  <c r="F23"/>
  <c r="T55"/>
  <c r="O55"/>
  <c r="N55"/>
  <c r="M55"/>
  <c r="H55"/>
  <c r="G55"/>
  <c r="F55"/>
  <c r="T65"/>
  <c r="O65"/>
  <c r="N65"/>
  <c r="M65"/>
  <c r="H65"/>
  <c r="G65"/>
  <c r="F65"/>
  <c r="T29"/>
  <c r="O29"/>
  <c r="N29"/>
  <c r="M29"/>
  <c r="H29"/>
  <c r="G29"/>
  <c r="F29"/>
  <c r="T38"/>
  <c r="O38"/>
  <c r="N38"/>
  <c r="M38"/>
  <c r="H38"/>
  <c r="G38"/>
  <c r="F38"/>
  <c r="T30"/>
  <c r="O30"/>
  <c r="N30"/>
  <c r="M30"/>
  <c r="H30"/>
  <c r="G30"/>
  <c r="F30"/>
  <c r="T19"/>
  <c r="O19"/>
  <c r="N19"/>
  <c r="M19"/>
  <c r="H19"/>
  <c r="G19"/>
  <c r="F19"/>
  <c r="T40"/>
  <c r="O40"/>
  <c r="N40"/>
  <c r="M40"/>
  <c r="H40"/>
  <c r="G40"/>
  <c r="F40"/>
  <c r="T34"/>
  <c r="O34"/>
  <c r="N34"/>
  <c r="M34"/>
  <c r="H34"/>
  <c r="G34"/>
  <c r="F34"/>
  <c r="T28"/>
  <c r="O28"/>
  <c r="N28"/>
  <c r="M28"/>
  <c r="H28"/>
  <c r="G28"/>
  <c r="F28"/>
  <c r="T24"/>
  <c r="O24"/>
  <c r="N24"/>
  <c r="M24"/>
  <c r="H24"/>
  <c r="G24"/>
  <c r="F24"/>
  <c r="T25"/>
  <c r="O25"/>
  <c r="N25"/>
  <c r="M25"/>
  <c r="H25"/>
  <c r="G25"/>
  <c r="F25"/>
  <c r="T42"/>
  <c r="O42"/>
  <c r="N42"/>
  <c r="M42"/>
  <c r="H42"/>
  <c r="G42"/>
  <c r="F42"/>
  <c r="T22"/>
  <c r="O22"/>
  <c r="N22"/>
  <c r="M22"/>
  <c r="H22"/>
  <c r="G22"/>
  <c r="F22"/>
  <c r="T21"/>
  <c r="O21"/>
  <c r="N21"/>
  <c r="M21"/>
  <c r="H21"/>
  <c r="G21"/>
  <c r="F21"/>
  <c r="T16"/>
  <c r="O16"/>
  <c r="N16"/>
  <c r="M16"/>
  <c r="H16"/>
  <c r="G16"/>
  <c r="F16"/>
  <c r="T33"/>
  <c r="O33"/>
  <c r="N33"/>
  <c r="M33"/>
  <c r="H33"/>
  <c r="G33"/>
  <c r="F33"/>
  <c r="T17"/>
  <c r="O17"/>
  <c r="N17"/>
  <c r="M17"/>
  <c r="H17"/>
  <c r="G17"/>
  <c r="F17"/>
  <c r="T32"/>
  <c r="O32"/>
  <c r="N32"/>
  <c r="M32"/>
  <c r="H32"/>
  <c r="G32"/>
  <c r="F32"/>
  <c r="T27"/>
  <c r="O27"/>
  <c r="N27"/>
  <c r="M27"/>
  <c r="H27"/>
  <c r="G27"/>
  <c r="F27"/>
  <c r="T78"/>
  <c r="O78"/>
  <c r="N78"/>
  <c r="M78"/>
  <c r="H78"/>
  <c r="G78"/>
  <c r="F78"/>
  <c r="T14"/>
  <c r="O14"/>
  <c r="N14"/>
  <c r="M14"/>
  <c r="H14"/>
  <c r="G14"/>
  <c r="F14"/>
  <c r="T37"/>
  <c r="O37"/>
  <c r="N37"/>
  <c r="M37"/>
  <c r="H37"/>
  <c r="G37"/>
  <c r="F37"/>
  <c r="T12"/>
  <c r="O12"/>
  <c r="N12"/>
  <c r="M12"/>
  <c r="H12"/>
  <c r="G12"/>
  <c r="F12"/>
  <c r="T20"/>
  <c r="O20"/>
  <c r="N20"/>
  <c r="M20"/>
  <c r="H20"/>
  <c r="G20"/>
  <c r="F20"/>
  <c r="T9"/>
  <c r="O9"/>
  <c r="N9"/>
  <c r="M9"/>
  <c r="H9"/>
  <c r="G9"/>
  <c r="F9"/>
  <c r="T7"/>
  <c r="O7"/>
  <c r="N7"/>
  <c r="M7"/>
  <c r="H7"/>
  <c r="G7"/>
  <c r="F7"/>
  <c r="T8"/>
  <c r="O8"/>
  <c r="N8"/>
  <c r="M8"/>
  <c r="H8"/>
  <c r="G8"/>
  <c r="F8"/>
  <c r="T10"/>
  <c r="O10"/>
  <c r="N10"/>
  <c r="M10"/>
  <c r="H10"/>
  <c r="G10"/>
  <c r="F10"/>
  <c r="T11"/>
  <c r="O11"/>
  <c r="N11"/>
  <c r="M11"/>
  <c r="H11"/>
  <c r="G11"/>
  <c r="F11"/>
  <c r="T5"/>
  <c r="O5"/>
  <c r="N5"/>
  <c r="M5"/>
  <c r="H5"/>
  <c r="G5"/>
  <c r="F5"/>
  <c r="T4"/>
  <c r="O4"/>
  <c r="N4"/>
  <c r="M4"/>
  <c r="H4"/>
  <c r="G4"/>
  <c r="F4"/>
  <c r="T6"/>
  <c r="O6"/>
  <c r="N6"/>
  <c r="M6"/>
  <c r="H6"/>
  <c r="G6"/>
  <c r="F6"/>
  <c r="T13"/>
  <c r="O13"/>
  <c r="N13"/>
  <c r="M13"/>
  <c r="H13"/>
  <c r="G13"/>
  <c r="F13"/>
  <c r="T18"/>
  <c r="O18"/>
  <c r="N18"/>
  <c r="M18"/>
  <c r="H18"/>
  <c r="G18"/>
  <c r="F18"/>
  <c r="T3"/>
  <c r="O3"/>
  <c r="N3"/>
  <c r="M3"/>
  <c r="H3"/>
  <c r="G3"/>
  <c r="F3"/>
  <c r="E34" i="4"/>
  <c r="H9"/>
  <c r="H25"/>
  <c r="H11"/>
  <c r="G11"/>
  <c r="F11"/>
  <c r="H22"/>
  <c r="G22"/>
  <c r="F22"/>
  <c r="H13"/>
  <c r="G13"/>
  <c r="F13"/>
  <c r="H32"/>
  <c r="G32"/>
  <c r="F32"/>
  <c r="G25"/>
  <c r="F25"/>
  <c r="H28"/>
  <c r="G28"/>
  <c r="F28"/>
  <c r="H31"/>
  <c r="G31"/>
  <c r="F31"/>
  <c r="H24"/>
  <c r="G24"/>
  <c r="F24"/>
  <c r="H33"/>
  <c r="G33"/>
  <c r="F33"/>
  <c r="H27"/>
  <c r="G27"/>
  <c r="F27"/>
  <c r="H17"/>
  <c r="G17"/>
  <c r="F17"/>
  <c r="H29"/>
  <c r="G29"/>
  <c r="F29"/>
  <c r="H30"/>
  <c r="G30"/>
  <c r="F30"/>
  <c r="H16"/>
  <c r="G16"/>
  <c r="F16"/>
  <c r="H7"/>
  <c r="G7"/>
  <c r="F7"/>
  <c r="H8"/>
  <c r="G8"/>
  <c r="F8"/>
  <c r="H23"/>
  <c r="G23"/>
  <c r="F23"/>
  <c r="H18"/>
  <c r="G18"/>
  <c r="F18"/>
  <c r="H20"/>
  <c r="G20"/>
  <c r="F20"/>
  <c r="H15"/>
  <c r="G15"/>
  <c r="F15"/>
  <c r="H14"/>
  <c r="G14"/>
  <c r="F14"/>
  <c r="H26"/>
  <c r="G26"/>
  <c r="F26"/>
  <c r="H19"/>
  <c r="G19"/>
  <c r="F19"/>
  <c r="H21"/>
  <c r="G21"/>
  <c r="F21"/>
  <c r="H12"/>
  <c r="G12"/>
  <c r="F12"/>
  <c r="H10"/>
  <c r="G10"/>
  <c r="F10"/>
  <c r="G9"/>
  <c r="F9"/>
  <c r="H6"/>
  <c r="G6"/>
  <c r="F6"/>
  <c r="H4"/>
  <c r="G4"/>
  <c r="F4"/>
  <c r="H5"/>
  <c r="G5"/>
  <c r="F5"/>
  <c r="H3"/>
  <c r="G3"/>
  <c r="F3"/>
  <c r="I90" i="3"/>
  <c r="I91"/>
  <c r="H81"/>
  <c r="G81"/>
  <c r="F81"/>
  <c r="H91"/>
  <c r="G91"/>
  <c r="F91"/>
  <c r="H90"/>
  <c r="G90"/>
  <c r="F90"/>
  <c r="H78"/>
  <c r="G78"/>
  <c r="F78"/>
  <c r="H70"/>
  <c r="G70"/>
  <c r="F70"/>
  <c r="H64"/>
  <c r="G64"/>
  <c r="F64"/>
  <c r="H50"/>
  <c r="G50"/>
  <c r="F50"/>
  <c r="H37"/>
  <c r="G37"/>
  <c r="F37"/>
  <c r="H84"/>
  <c r="G84"/>
  <c r="F84"/>
  <c r="H72"/>
  <c r="G72"/>
  <c r="F72"/>
  <c r="H82"/>
  <c r="G82"/>
  <c r="F82"/>
  <c r="H73"/>
  <c r="G73"/>
  <c r="F73"/>
  <c r="H47"/>
  <c r="G47"/>
  <c r="F47"/>
  <c r="H77"/>
  <c r="G77"/>
  <c r="F77"/>
  <c r="H41"/>
  <c r="G41"/>
  <c r="F41"/>
  <c r="H75"/>
  <c r="G75"/>
  <c r="F75"/>
  <c r="H79"/>
  <c r="G79"/>
  <c r="F79"/>
  <c r="H56"/>
  <c r="G56"/>
  <c r="F56"/>
  <c r="H66"/>
  <c r="G66"/>
  <c r="F66"/>
  <c r="H76"/>
  <c r="G76"/>
  <c r="F76"/>
  <c r="H88"/>
  <c r="G88"/>
  <c r="F88"/>
  <c r="H60"/>
  <c r="G60"/>
  <c r="F60"/>
  <c r="H59"/>
  <c r="G59"/>
  <c r="F59"/>
  <c r="H74"/>
  <c r="G74"/>
  <c r="F74"/>
  <c r="H63"/>
  <c r="G63"/>
  <c r="F63"/>
  <c r="H43"/>
  <c r="G43"/>
  <c r="F43"/>
  <c r="H46"/>
  <c r="G46"/>
  <c r="F46"/>
  <c r="H40"/>
  <c r="G40"/>
  <c r="F40"/>
  <c r="H87"/>
  <c r="G87"/>
  <c r="F87"/>
  <c r="H89"/>
  <c r="G89"/>
  <c r="F89"/>
  <c r="H92"/>
  <c r="G92"/>
  <c r="F92"/>
  <c r="H34"/>
  <c r="G34"/>
  <c r="F34"/>
  <c r="H65"/>
  <c r="G65"/>
  <c r="F65"/>
  <c r="H55"/>
  <c r="G55"/>
  <c r="F55"/>
  <c r="H26"/>
  <c r="G26"/>
  <c r="F26"/>
  <c r="H54"/>
  <c r="G54"/>
  <c r="F54"/>
  <c r="H57"/>
  <c r="G57"/>
  <c r="F57"/>
  <c r="H80"/>
  <c r="G80"/>
  <c r="F80"/>
  <c r="H83"/>
  <c r="G83"/>
  <c r="F83"/>
  <c r="H86"/>
  <c r="G86"/>
  <c r="F86"/>
  <c r="H45"/>
  <c r="G45"/>
  <c r="F45"/>
  <c r="H33"/>
  <c r="G33"/>
  <c r="F33"/>
  <c r="H31"/>
  <c r="G31"/>
  <c r="F31"/>
  <c r="H25"/>
  <c r="G25"/>
  <c r="F25"/>
  <c r="H52"/>
  <c r="G52"/>
  <c r="F52"/>
  <c r="H85"/>
  <c r="G85"/>
  <c r="F85"/>
  <c r="H24"/>
  <c r="G24"/>
  <c r="F24"/>
  <c r="H38"/>
  <c r="G38"/>
  <c r="F38"/>
  <c r="H53"/>
  <c r="G53"/>
  <c r="F53"/>
  <c r="H71"/>
  <c r="G71"/>
  <c r="F71"/>
  <c r="H67"/>
  <c r="G67"/>
  <c r="F67"/>
  <c r="H30"/>
  <c r="G30"/>
  <c r="F30"/>
  <c r="H62"/>
  <c r="G62"/>
  <c r="F62"/>
  <c r="H39"/>
  <c r="G39"/>
  <c r="F39"/>
  <c r="H18"/>
  <c r="G18"/>
  <c r="F18"/>
  <c r="H61"/>
  <c r="G61"/>
  <c r="F61"/>
  <c r="H42"/>
  <c r="G42"/>
  <c r="F42"/>
  <c r="H44"/>
  <c r="G44"/>
  <c r="F44"/>
  <c r="H49"/>
  <c r="G49"/>
  <c r="F49"/>
  <c r="H35"/>
  <c r="G35"/>
  <c r="F35"/>
  <c r="H28"/>
  <c r="G28"/>
  <c r="F28"/>
  <c r="H15"/>
  <c r="G15"/>
  <c r="F15"/>
  <c r="H23"/>
  <c r="G23"/>
  <c r="F23"/>
  <c r="H19"/>
  <c r="G19"/>
  <c r="F19"/>
  <c r="H13"/>
  <c r="G13"/>
  <c r="F13"/>
  <c r="H27"/>
  <c r="G27"/>
  <c r="F27"/>
  <c r="H17"/>
  <c r="G17"/>
  <c r="F17"/>
  <c r="H58"/>
  <c r="G58"/>
  <c r="F58"/>
  <c r="H12"/>
  <c r="G12"/>
  <c r="F12"/>
  <c r="H20"/>
  <c r="G20"/>
  <c r="F20"/>
  <c r="H22"/>
  <c r="G22"/>
  <c r="F22"/>
  <c r="H10"/>
  <c r="G10"/>
  <c r="F10"/>
  <c r="H68"/>
  <c r="G68"/>
  <c r="F68"/>
  <c r="H21"/>
  <c r="G21"/>
  <c r="F21"/>
  <c r="H69"/>
  <c r="G69"/>
  <c r="F69"/>
  <c r="H51"/>
  <c r="G51"/>
  <c r="F51"/>
  <c r="H32"/>
  <c r="G32"/>
  <c r="F32"/>
  <c r="H11"/>
  <c r="G11"/>
  <c r="F11"/>
  <c r="H16"/>
  <c r="G16"/>
  <c r="F16"/>
  <c r="H7"/>
  <c r="G7"/>
  <c r="F7"/>
  <c r="H6"/>
  <c r="G6"/>
  <c r="F6"/>
  <c r="H29"/>
  <c r="G29"/>
  <c r="F29"/>
  <c r="H8"/>
  <c r="G8"/>
  <c r="F8"/>
  <c r="H48"/>
  <c r="G48"/>
  <c r="F48"/>
  <c r="H36"/>
  <c r="G36"/>
  <c r="F36"/>
  <c r="H9"/>
  <c r="G9"/>
  <c r="F9"/>
  <c r="H5"/>
  <c r="G5"/>
  <c r="F5"/>
  <c r="H3"/>
  <c r="G3"/>
  <c r="F3"/>
  <c r="H4"/>
  <c r="G4"/>
  <c r="F4"/>
  <c r="G34" i="4" l="1"/>
  <c r="H34"/>
  <c r="F34"/>
  <c r="W100" i="6"/>
  <c r="G93" i="3"/>
  <c r="U124" i="6"/>
  <c r="W59"/>
  <c r="W64"/>
  <c r="I58"/>
  <c r="I68"/>
  <c r="I70"/>
  <c r="W72"/>
  <c r="W71"/>
  <c r="W56"/>
  <c r="W79"/>
  <c r="W89"/>
  <c r="W81"/>
  <c r="W82"/>
  <c r="W84"/>
  <c r="W88"/>
  <c r="W87"/>
  <c r="W96"/>
  <c r="W98"/>
  <c r="W112"/>
  <c r="W104"/>
  <c r="W108"/>
  <c r="W114"/>
  <c r="W115"/>
  <c r="W118"/>
  <c r="W107"/>
  <c r="W109"/>
  <c r="W113"/>
  <c r="W95"/>
  <c r="W65"/>
  <c r="W50"/>
  <c r="W121"/>
  <c r="W90"/>
  <c r="W36"/>
  <c r="W43"/>
  <c r="W39"/>
  <c r="W41"/>
  <c r="W46"/>
  <c r="W49"/>
  <c r="W48"/>
  <c r="W53"/>
  <c r="W55"/>
  <c r="W51"/>
  <c r="W61"/>
  <c r="W67"/>
  <c r="W66"/>
  <c r="I72"/>
  <c r="I71"/>
  <c r="I56"/>
  <c r="I79"/>
  <c r="I89"/>
  <c r="I81"/>
  <c r="I82"/>
  <c r="I84"/>
  <c r="I88"/>
  <c r="I87"/>
  <c r="I96"/>
  <c r="I98"/>
  <c r="I112"/>
  <c r="I104"/>
  <c r="I121"/>
  <c r="T124" i="5"/>
  <c r="F93" i="3"/>
  <c r="H93"/>
  <c r="W23" i="6"/>
  <c r="W3"/>
  <c r="W4"/>
  <c r="W5"/>
  <c r="W8"/>
  <c r="W6"/>
  <c r="W9"/>
  <c r="W12"/>
  <c r="W11"/>
  <c r="W7"/>
  <c r="W10"/>
  <c r="W15"/>
  <c r="W14"/>
  <c r="W13"/>
  <c r="W20"/>
  <c r="W17"/>
  <c r="W19"/>
  <c r="W21"/>
  <c r="W18"/>
  <c r="W25"/>
  <c r="W26"/>
  <c r="W22"/>
  <c r="W30"/>
  <c r="W34"/>
  <c r="W24"/>
  <c r="W33"/>
  <c r="W35"/>
  <c r="W32"/>
  <c r="W27"/>
  <c r="W31"/>
  <c r="W29"/>
  <c r="W28"/>
  <c r="T124"/>
  <c r="V124"/>
  <c r="W124" s="1"/>
  <c r="I4"/>
  <c r="I8"/>
  <c r="I9"/>
  <c r="I11"/>
  <c r="I10"/>
  <c r="I14"/>
  <c r="I20"/>
  <c r="I83"/>
  <c r="I21"/>
  <c r="I25"/>
  <c r="I22"/>
  <c r="I34"/>
  <c r="I33"/>
  <c r="I32"/>
  <c r="I31"/>
  <c r="I37"/>
  <c r="I28"/>
  <c r="I38"/>
  <c r="I40"/>
  <c r="I42"/>
  <c r="I45"/>
  <c r="I44"/>
  <c r="I47"/>
  <c r="I54"/>
  <c r="I52"/>
  <c r="I57"/>
  <c r="I64"/>
  <c r="I63"/>
  <c r="I61"/>
  <c r="I67"/>
  <c r="I66"/>
  <c r="I78"/>
  <c r="I73"/>
  <c r="I77"/>
  <c r="I99"/>
  <c r="I74"/>
  <c r="I85"/>
  <c r="I75"/>
  <c r="I91"/>
  <c r="I94"/>
  <c r="I93"/>
  <c r="I105"/>
  <c r="I103"/>
  <c r="I108"/>
  <c r="I114"/>
  <c r="I115"/>
  <c r="I118"/>
  <c r="I122"/>
  <c r="I23"/>
  <c r="I107"/>
  <c r="I109"/>
  <c r="I116"/>
  <c r="I113"/>
  <c r="I95"/>
  <c r="I65"/>
  <c r="I50"/>
  <c r="I90"/>
  <c r="G124"/>
  <c r="H124"/>
  <c r="F124"/>
  <c r="I93" i="3" l="1"/>
  <c r="I124" i="6"/>
  <c r="Q124" l="1"/>
</calcChain>
</file>

<file path=xl/sharedStrings.xml><?xml version="1.0" encoding="utf-8"?>
<sst xmlns="http://schemas.openxmlformats.org/spreadsheetml/2006/main" count="467" uniqueCount="148">
  <si>
    <t>Ранг</t>
  </si>
  <si>
    <t>Јавно претпријатие</t>
  </si>
  <si>
    <r>
      <t xml:space="preserve">Остварени приходи  </t>
    </r>
    <r>
      <rPr>
        <b/>
        <sz val="8"/>
        <color theme="1"/>
        <rFont val="Calibri"/>
        <family val="2"/>
        <scheme val="minor"/>
      </rPr>
      <t xml:space="preserve"> *во денари</t>
    </r>
  </si>
  <si>
    <r>
      <t xml:space="preserve">Остварени приходи  </t>
    </r>
    <r>
      <rPr>
        <b/>
        <sz val="8"/>
        <color theme="1"/>
        <rFont val="Calibri"/>
        <family val="2"/>
        <scheme val="minor"/>
      </rPr>
      <t xml:space="preserve"> *во евра</t>
    </r>
  </si>
  <si>
    <t>во %</t>
  </si>
  <si>
    <t xml:space="preserve">АД ЕЛЕМ Скопје </t>
  </si>
  <si>
    <t>Јавно претпријатие за државни патишта</t>
  </si>
  <si>
    <t xml:space="preserve">АД МЕПСО Скопје </t>
  </si>
  <si>
    <t>Јавно сообраќајно претпријатие Скопје</t>
  </si>
  <si>
    <t>Јавно претпријатие за стопанисување со државните шуми МАКЕДОНСКИ ШУМИ П.О.-Скопје</t>
  </si>
  <si>
    <t xml:space="preserve">АД Македонска пошта Скопје </t>
  </si>
  <si>
    <t>Јавно радиодифузно претпријатие МАКЕДОНСКА РАДИОТЕЛЕВИЗИЈА Скопје</t>
  </si>
  <si>
    <t>Македонски железници Транспорт АД - Скопје</t>
  </si>
  <si>
    <t>Јавно претпријатие ВОДОВОД И КАНАЛИЗАЦИЈА-Скопје</t>
  </si>
  <si>
    <t>Јавно претпријатие КОМУНАЛНА ХИГИЕНА-Скопје</t>
  </si>
  <si>
    <t>Јавно претпријатие за железничка инфраструктура Македонски железници - Скопје</t>
  </si>
  <si>
    <t>АД за изградба и стопанисување со станбен простор и деловен простор од значење за Републиката</t>
  </si>
  <si>
    <t>Јавно претпријатие за одржување и заштита на магистралните и регионалните патишта МАКЕДОНИЈА ПАТ - Скопје ц.о.</t>
  </si>
  <si>
    <t>Јавно претпријатие МАКЕДОНСКА РАДИОДИФУЗИЈА - Скопје</t>
  </si>
  <si>
    <t>Јавно претпријатие ПАРКОВИ И ЗЕЛЕНИЛО  - Скопје</t>
  </si>
  <si>
    <t>Јавно претпријатие за извршување на водостопански дејности ХС ЗЛЕТОВИЦА Пробиштип</t>
  </si>
  <si>
    <t>Јавно претпријатие УЛИЦИ И ПАТИШТА Скопје</t>
  </si>
  <si>
    <t>Јавно комунално претпријатие ВОДОВОД Битола</t>
  </si>
  <si>
    <t>Јавно претпријатие за комунални дејности КОМУНАЛЕЦ Ц.О. Струмица</t>
  </si>
  <si>
    <t>Јавно претпријатие ВОДОВОД Куманово со Ц.О. Куманово</t>
  </si>
  <si>
    <t>Меѓуопштинско јавно претпријатие за снабдување со вода за пиење, одведување и пречистување на отпадни и атмосферски води на општина Охрид и Струга за заштита на Охридското Езеро ПРОАКВА Струга</t>
  </si>
  <si>
    <t>Јавно претпријатие за комунално-производни и услужни работи ИСАР ПО Штип</t>
  </si>
  <si>
    <t>Јавно комунално претпријатие ДЕРВЕН Велес</t>
  </si>
  <si>
    <t>Јавно претпријатие за комунални дејности КОМУНАЛЕЦ Ц.О. Гостивар</t>
  </si>
  <si>
    <t>Јавно претпријатие СТРЕЖЕВО Битола</t>
  </si>
  <si>
    <t>Јавно претпријатие КОМУНАЛЕЦ Битола П.О.</t>
  </si>
  <si>
    <t>Јавно  претпријатие за комунални работи КОМУНАЛЕЦ Кавадарци</t>
  </si>
  <si>
    <t>Комунално јавно претпријатие ВОДОВОД Кочани</t>
  </si>
  <si>
    <t>Друштво за депонирање на комунален отпад ДРИСЛА - СКОПЈЕ ДОО Батинци, Студеничани</t>
  </si>
  <si>
    <t>Јавно комунално претпријатие КОМУНАЛЕЦ Прилеп</t>
  </si>
  <si>
    <t>Јавно комунално претпријатие ТЕТОВО ц.о. Тетово</t>
  </si>
  <si>
    <t>Јавно комунално претпријатие ВОДОВОД И КАНАЛИЗАЦИЈА Прилеп</t>
  </si>
  <si>
    <t>Јавно претпријатие за јавни паркиралишта ГРАДСКИ ПАРКИНГ - Скопје</t>
  </si>
  <si>
    <t xml:space="preserve">АД Државна лотарија на Македонија </t>
  </si>
  <si>
    <t xml:space="preserve">АД за стопанисување со деловен простор во државна сопственост Скопје </t>
  </si>
  <si>
    <t>Јавно претпријатие ЧИСТОТА И ЗЕЛЕНИЛО - Куманово</t>
  </si>
  <si>
    <t>Јавно претпријатие за комунални дејности КОМУНАЛЕЦ Кичево</t>
  </si>
  <si>
    <t>Јавно претпријатие за комунални дејности ОХРИДСКИ КОМУНАЛЕЦ Охрид</t>
  </si>
  <si>
    <t>Комунално јавно претпријатие НИСКОГРАДБА Битола со П.О.</t>
  </si>
  <si>
    <t>Јавно претпријатие за комунални дејности КОМУНАЛЕЦ Гевгелија</t>
  </si>
  <si>
    <t>Јавно претпријатие СЛУЖБЕН ВЕСНИК НА РЕПУБЛИКА  МАКЕДОНИЈА ц.о. - Скопје</t>
  </si>
  <si>
    <t>Друштво за изградба, управување и издавање на повеќенаменска сала БОРИС ТРАЈКОВСКИ ДООЕЛ - Скопје</t>
  </si>
  <si>
    <t>Јавно претпријатие за изградба одржување реконструкција на локални патишта и хидротехнички објекти НИСКОГРАДБА ОХРИД Охрид</t>
  </si>
  <si>
    <t>Јавно препријатие за јавни паркиралишта ПАРКИНЗИ НА ОПШТИНА ЦЕНТАР Скопје</t>
  </si>
  <si>
    <t>Јавно претпријатие КОМУНАЛНО Ц.О. Струга</t>
  </si>
  <si>
    <t>Јавно претпријатие за комунални работи СОЛИДАРНОСТ со целосна одговорност Виница</t>
  </si>
  <si>
    <t>Јавно претпријатие за водоснабдување СТУДЕНЧИЦА Кичево</t>
  </si>
  <si>
    <t>Јавно претпријатие за Комунални услужни работи КОМУНАЛЕЦ ц.о. Неготино</t>
  </si>
  <si>
    <t>Јавно комунално претпријатие НИКОЛА КАРЕВ Пробиштип</t>
  </si>
  <si>
    <t>Јавно комунално претпријатие КОМУНАЛЕЦ по Свети Николе</t>
  </si>
  <si>
    <t>Јавно претпријатие за управување и заштита на повеќенаменското подрачје ЈАСЕН Скопје</t>
  </si>
  <si>
    <t>Јавно комунално претпријатие ИЛИНДЕН Илинден</t>
  </si>
  <si>
    <t>Јавно комунално претпријатие СТАНДАРД Ц.О. Дебар</t>
  </si>
  <si>
    <t>Јавно претпријатие за стопанисување со пасишта Скопје</t>
  </si>
  <si>
    <t>Јавно комунално претпријатие ПРОЛЕТЕР ЦО Ресен</t>
  </si>
  <si>
    <t>Јавно претпријатие за комунални дејности УСЛУГА Ц.О. Берово</t>
  </si>
  <si>
    <t>Јавно комунално претпријатие Водовод н.Илинден Илинден</t>
  </si>
  <si>
    <t>Јавно комунално претпријатие БРЕГАЛНИЦА ПО Делчево</t>
  </si>
  <si>
    <t xml:space="preserve">Јавно претпријатие ПАЗАРИШТА Куманово со Ц.О. </t>
  </si>
  <si>
    <t>Јавно претпријатие КОМУНАЛНА ЧИСТОТА Богданци</t>
  </si>
  <si>
    <t>Јавно претпријатие ПАЗАРИ Битола</t>
  </si>
  <si>
    <t>Јавно претпријатие за изградба одржување и користење на спортски објекти и јавни паркинг простори БИЛЈАНИНИ ИЗВОРИ Охрид</t>
  </si>
  <si>
    <t>Јавно претпријатие за комунални дејности КОМУНА Крушево</t>
  </si>
  <si>
    <t>Јавно комунално претпријатие ПАЗАРИ Прилеп</t>
  </si>
  <si>
    <t>Јавно претпријатие КАМЕНА РЕКА Македонска Каменица</t>
  </si>
  <si>
    <t>Јавно претпријатие за комунални дејности КОМУНАЛЕЦ-ПОЛИН Стар Дојран</t>
  </si>
  <si>
    <t>Јавно претпријатие за водостопанство ЛИСИЧЕ Велес</t>
  </si>
  <si>
    <t xml:space="preserve">Јавно комунално претпријатие КОМУНАЛЕЦ Демир Хисар </t>
  </si>
  <si>
    <t>Акционерско друштво за аеродромски услуги АЕРОДРОМИ НА МАКЕДОНИЈА во државна сопственост Скопје</t>
  </si>
  <si>
    <t>Јавно претпријатие Водовод и канализација Македонски Брод</t>
  </si>
  <si>
    <t>Јавно претпријатие за берзанско работење “Агроберза“ - Скопје</t>
  </si>
  <si>
    <t>Јавно комунално претпријатие ДОЛНЕНИ с.Долнени П.О</t>
  </si>
  <si>
    <t>Јавно претпријатие за комунални дејности ТУРИЈА ПО Василево</t>
  </si>
  <si>
    <t>Јавно претпријатие за комунални дејности ОГРАЖДЕН П.О. Босилово</t>
  </si>
  <si>
    <t>Јавно претпријатие за комунални работи БОШАВА Ц.О. Демир Капија</t>
  </si>
  <si>
    <t>Јавно претпријатие за енергетски дејности СТРУМИЦА - ГАС Струмица</t>
  </si>
  <si>
    <t>Јавно претпријатие КОМУНАЛЕН СЕРВИС Валандово</t>
  </si>
  <si>
    <t>Јавно претпријатие за стопанисување со објекти за спорт во сопственост на Република Македонија - Скопје</t>
  </si>
  <si>
    <t>Јавно комунално претпријатие КОМУНАЛЕЦ ПО Пехчево</t>
  </si>
  <si>
    <t>Јавно претпријатие за управување на пазари на големо и мало ГРАДСКИ ПАЗАР Охрид</t>
  </si>
  <si>
    <t>Јавно претпријатие за изградба, одржување и користење на јавни паркинг простори ПАРКИРАЛИШТА СТРУМИЦА Струмица</t>
  </si>
  <si>
    <t>Јавно претпријатие за комунални дејности и облагодарување на природните ресурси ХИГИЕНА с. Лабуништа</t>
  </si>
  <si>
    <t>Јавно претпријатие ПОГРЕБАЛНИ УСЛУГИ Свети Николе</t>
  </si>
  <si>
    <t>Јавно комунално претпријатие САРАЈ Скопје</t>
  </si>
  <si>
    <t>Јавно комунално претпријатие СОПИШТЕ с.Сопиште</t>
  </si>
  <si>
    <t>Јавно претпријатие за стопанисување со спортски објекти ПАРК - СПОРТ Велес</t>
  </si>
  <si>
    <t>Јавно претпријатие за комунални дејности и облагородување на природните ресурси ЕРЕМЈА Вевчани</t>
  </si>
  <si>
    <t>Јавно претпријатие за комунални дејности РОСОМАН Росоман</t>
  </si>
  <si>
    <t>Јавно претпријатие за комунални дејности и уредување на градежно земјиште ЛОЗОВО ПО Лозово</t>
  </si>
  <si>
    <t>Општинско јавно претпријатие за вршење на комунални работи ВАРДАР с.Брвеница</t>
  </si>
  <si>
    <t>Јавно претпријатие за комунални дејности ЛАКАВИЦА ПО Конче</t>
  </si>
  <si>
    <t>Јавно претпријатие за стопанисување со спортски објекти МИТО ХАЏИВАСИЛЕВ ЈАСМИН Кавадарци</t>
  </si>
  <si>
    <t>Јавно комунално претпријатие КОЗЈАК с. Старо Нагоричане</t>
  </si>
  <si>
    <t>Јавно претпријатие за комунални дејности ОБЛЕШЕВО Чешиново-Облешево</t>
  </si>
  <si>
    <t>Друштво за услуги ЧИСТОТА ЈЕГУНОВЦЕ ДООЕЛ с.Јегуновце, Јегуновце</t>
  </si>
  <si>
    <t>Јавно комунално претпријатие ШАРИ с.Боговиње Боговиње</t>
  </si>
  <si>
    <t>Јавно претпријатие за комунални дејности и инфраструктура КРАТОВО од Кратово</t>
  </si>
  <si>
    <t>Јавно претпријатие КАЛЕ Центар Жупа, Центар Жупа</t>
  </si>
  <si>
    <t>Јавно Претпријатие за стопанисување со спортска сала РИНИА Гостивар</t>
  </si>
  <si>
    <t>Јавно претпријатие за стопанисување со Индустриска зона ЖАБЕНИ Битола</t>
  </si>
  <si>
    <t xml:space="preserve">Годишна промена  </t>
  </si>
  <si>
    <r>
      <t xml:space="preserve">Добивка/Загуба                       </t>
    </r>
    <r>
      <rPr>
        <b/>
        <sz val="8"/>
        <color theme="1"/>
        <rFont val="Calibri"/>
        <family val="2"/>
        <scheme val="minor"/>
      </rPr>
      <t>*во денари</t>
    </r>
  </si>
  <si>
    <r>
      <t xml:space="preserve">Добивка/Загуба                           </t>
    </r>
    <r>
      <rPr>
        <b/>
        <sz val="8"/>
        <color theme="1"/>
        <rFont val="Calibri"/>
        <family val="2"/>
        <scheme val="minor"/>
      </rPr>
      <t>*во евра</t>
    </r>
  </si>
  <si>
    <t>Просечен број на вработени</t>
  </si>
  <si>
    <t>Во %</t>
  </si>
  <si>
    <r>
      <rPr>
        <b/>
        <sz val="11"/>
        <color theme="1"/>
        <rFont val="Calibri"/>
        <family val="2"/>
        <scheme val="minor"/>
      </rPr>
      <t xml:space="preserve">Годишна промена </t>
    </r>
    <r>
      <rPr>
        <sz val="11"/>
        <color theme="1"/>
        <rFont val="Calibri"/>
        <family val="2"/>
        <scheme val="minor"/>
      </rPr>
      <t xml:space="preserve"> </t>
    </r>
  </si>
  <si>
    <t>Акционерско друштво за издавање на деловен простор под закуп - ГРАДСКИ ТРГОВСКИ ЦЕНТАР - Скопје</t>
  </si>
  <si>
    <t>Јавно комунално претпријатие ГАЗИ БАБА - 2007 Скопје</t>
  </si>
  <si>
    <t>Јавно комунално претпријатие ЧИСТ ДЕН - Ранковце</t>
  </si>
  <si>
    <t>Јавно комунално претпријатие ПЕТРОВЕЦ с.Петровец</t>
  </si>
  <si>
    <t>Јавно комунално претпријатие ЗЕЛЕНИКОВО Станица Зелениково</t>
  </si>
  <si>
    <t>Јавно претпријатие за услужни дејности РАВЕН Пехчево</t>
  </si>
  <si>
    <t>Јавно претпријатие за комунални дејности ТОПОЛКА Чашка</t>
  </si>
  <si>
    <t xml:space="preserve">Јавно претпријатие за вршење на комунални дејности МИРМБАЈТЈА - Желино </t>
  </si>
  <si>
    <t>Јавно комунално претпријатие СКОПСКА ЦРНА ГОРА с.Мирковци</t>
  </si>
  <si>
    <t>Јавно комунално претпријатие ПИША с.Липково</t>
  </si>
  <si>
    <t xml:space="preserve">Јавно претпријатие за комунална дејност МАВРОВО Маврови Анови </t>
  </si>
  <si>
    <t>Јавно претпријатие за одржување на улици и патишта и други комунално услужни дејности СТИПИОН 2011 Штип</t>
  </si>
  <si>
    <t>Јавно претпријатие за управување со Градски Гробишта Охрид</t>
  </si>
  <si>
    <t>Јавно претпријатие за комунални услуги КОМУНАЛЕЦ ц.о. Крива Паланка</t>
  </si>
  <si>
    <t>Јавно претпријатие за комунални дејности ПЛАВЈА ПО Радовиш</t>
  </si>
  <si>
    <t>/</t>
  </si>
  <si>
    <r>
      <t xml:space="preserve">Загуба                       </t>
    </r>
    <r>
      <rPr>
        <b/>
        <sz val="8"/>
        <color theme="1"/>
        <rFont val="Calibri"/>
        <family val="2"/>
        <scheme val="minor"/>
      </rPr>
      <t>*во денари</t>
    </r>
  </si>
  <si>
    <t>Јавно претпријатие за комунални дејности ПЛАВАЈА ПО Радовиш</t>
  </si>
  <si>
    <t xml:space="preserve"> </t>
  </si>
  <si>
    <t>Јавно претпријатие за изградба на инфраструктурни објекти КУМАНОВО-ГАС Куманово</t>
  </si>
  <si>
    <t>Јавно претпријатие за комунални дејности КОМУНА Ново Село П.О.</t>
  </si>
  <si>
    <t>Претпријатие</t>
  </si>
  <si>
    <r>
      <rPr>
        <b/>
        <sz val="11"/>
        <color theme="1"/>
        <rFont val="Calibri"/>
        <family val="2"/>
        <scheme val="minor"/>
      </rPr>
      <t xml:space="preserve">Годишна промена 2016 во однос на 2015 </t>
    </r>
    <r>
      <rPr>
        <sz val="11"/>
        <color theme="1"/>
        <rFont val="Calibri"/>
        <family val="2"/>
        <scheme val="minor"/>
      </rPr>
      <t xml:space="preserve"> </t>
    </r>
  </si>
  <si>
    <t xml:space="preserve">ВКУПНО </t>
  </si>
  <si>
    <t>денари</t>
  </si>
  <si>
    <t xml:space="preserve">евра </t>
  </si>
  <si>
    <t xml:space="preserve">денари </t>
  </si>
  <si>
    <t xml:space="preserve">Остварена загуба во 2016 </t>
  </si>
  <si>
    <t xml:space="preserve">Остварена добивка во 2016 </t>
  </si>
  <si>
    <t xml:space="preserve">Годишна промена 2016/ 2015   </t>
  </si>
  <si>
    <r>
      <rPr>
        <b/>
        <sz val="11"/>
        <color theme="1"/>
        <rFont val="Calibri"/>
        <family val="2"/>
        <scheme val="minor"/>
      </rPr>
      <t xml:space="preserve">Годишна промена 2016/ 2015   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</si>
  <si>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Финансиски резултати                     </t>
    </r>
    <r>
      <rPr>
        <b/>
        <sz val="8"/>
        <color theme="1"/>
        <rFont val="Calibri"/>
        <family val="2"/>
        <scheme val="minor"/>
      </rPr>
      <t>*во денари</t>
    </r>
  </si>
  <si>
    <r>
      <t xml:space="preserve">Финансиски резултат                       </t>
    </r>
    <r>
      <rPr>
        <b/>
        <sz val="8"/>
        <color theme="1"/>
        <rFont val="Calibri"/>
        <family val="2"/>
        <scheme val="minor"/>
      </rPr>
      <t>*во евра</t>
    </r>
  </si>
  <si>
    <r>
      <rPr>
        <b/>
        <sz val="11"/>
        <color theme="1"/>
        <rFont val="Calibri"/>
        <family val="2"/>
        <scheme val="minor"/>
      </rPr>
      <t xml:space="preserve">Годишна промена во 2016/2015 </t>
    </r>
    <r>
      <rPr>
        <sz val="11"/>
        <color theme="1"/>
        <rFont val="Calibri"/>
        <family val="2"/>
        <scheme val="minor"/>
      </rPr>
      <t xml:space="preserve"> </t>
    </r>
  </si>
  <si>
    <t>Остварени расходи   *во денари</t>
  </si>
  <si>
    <t>Остварени расходи   *во евра</t>
  </si>
  <si>
    <t>АД Водостопанство на Република Македонија во државна сопственост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</si>
</sst>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0" fillId="0" borderId="1" xfId="0" applyNumberFormat="1" applyFill="1" applyBorder="1"/>
    <xf numFmtId="2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right"/>
    </xf>
    <xf numFmtId="1" fontId="0" fillId="0" borderId="5" xfId="0" applyNumberFormat="1" applyFill="1" applyBorder="1"/>
    <xf numFmtId="2" fontId="0" fillId="0" borderId="5" xfId="0" applyNumberFormat="1" applyFill="1" applyBorder="1"/>
    <xf numFmtId="0" fontId="0" fillId="0" borderId="1" xfId="0" applyBorder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" fontId="0" fillId="0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1" fontId="2" fillId="2" borderId="2" xfId="0" applyNumberFormat="1" applyFont="1" applyFill="1" applyBorder="1" applyAlignment="1">
      <alignment horizontal="center" wrapText="1"/>
    </xf>
    <xf numFmtId="1" fontId="2" fillId="2" borderId="6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1" fontId="0" fillId="0" borderId="5" xfId="0" applyNumberFormat="1" applyFill="1" applyBorder="1" applyAlignment="1">
      <alignment wrapText="1"/>
    </xf>
    <xf numFmtId="1" fontId="0" fillId="0" borderId="7" xfId="0" applyNumberFormat="1" applyFill="1" applyBorder="1" applyAlignment="1">
      <alignment wrapText="1"/>
    </xf>
    <xf numFmtId="1" fontId="0" fillId="0" borderId="7" xfId="0" applyNumberFormat="1" applyFill="1" applyBorder="1"/>
    <xf numFmtId="2" fontId="0" fillId="0" borderId="7" xfId="0" applyNumberFormat="1" applyFill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0" fontId="6" fillId="0" borderId="0" xfId="0" applyFont="1"/>
    <xf numFmtId="1" fontId="5" fillId="0" borderId="1" xfId="0" applyNumberFormat="1" applyFont="1" applyBorder="1"/>
    <xf numFmtId="0" fontId="0" fillId="0" borderId="0" xfId="0" applyBorder="1"/>
    <xf numFmtId="1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1" fontId="4" fillId="0" borderId="1" xfId="0" applyNumberFormat="1" applyFont="1" applyFill="1" applyBorder="1"/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Fill="1" applyBorder="1" applyAlignment="1">
      <alignment wrapText="1"/>
    </xf>
    <xf numFmtId="0" fontId="4" fillId="0" borderId="7" xfId="0" applyFont="1" applyFill="1" applyBorder="1"/>
    <xf numFmtId="0" fontId="4" fillId="3" borderId="7" xfId="0" applyFont="1" applyFill="1" applyBorder="1" applyAlignment="1">
      <alignment wrapText="1"/>
    </xf>
    <xf numFmtId="1" fontId="4" fillId="0" borderId="7" xfId="0" applyNumberFormat="1" applyFont="1" applyFill="1" applyBorder="1"/>
    <xf numFmtId="2" fontId="4" fillId="0" borderId="7" xfId="0" applyNumberFormat="1" applyFont="1" applyFill="1" applyBorder="1"/>
    <xf numFmtId="2" fontId="4" fillId="0" borderId="7" xfId="0" applyNumberFormat="1" applyFont="1" applyFill="1" applyBorder="1" applyAlignment="1">
      <alignment horizontal="right"/>
    </xf>
    <xf numFmtId="0" fontId="6" fillId="0" borderId="0" xfId="0" applyFont="1" applyBorder="1"/>
    <xf numFmtId="2" fontId="5" fillId="0" borderId="1" xfId="0" applyNumberFormat="1" applyFont="1" applyBorder="1"/>
    <xf numFmtId="1" fontId="4" fillId="0" borderId="1" xfId="0" applyNumberFormat="1" applyFont="1" applyFill="1" applyBorder="1" applyAlignment="1">
      <alignment horizontal="right"/>
    </xf>
    <xf numFmtId="0" fontId="4" fillId="0" borderId="0" xfId="0" applyFont="1"/>
    <xf numFmtId="0" fontId="5" fillId="0" borderId="1" xfId="0" applyFont="1" applyBorder="1"/>
    <xf numFmtId="2" fontId="5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right"/>
    </xf>
    <xf numFmtId="1" fontId="4" fillId="0" borderId="5" xfId="0" applyNumberFormat="1" applyFont="1" applyFill="1" applyBorder="1" applyAlignment="1">
      <alignment wrapText="1"/>
    </xf>
    <xf numFmtId="1" fontId="4" fillId="0" borderId="5" xfId="0" applyNumberFormat="1" applyFont="1" applyFill="1" applyBorder="1"/>
    <xf numFmtId="2" fontId="4" fillId="0" borderId="5" xfId="0" applyNumberFormat="1" applyFont="1" applyFill="1" applyBorder="1"/>
    <xf numFmtId="1" fontId="4" fillId="0" borderId="4" xfId="0" applyNumberFormat="1" applyFont="1" applyFill="1" applyBorder="1" applyAlignment="1">
      <alignment horizontal="right"/>
    </xf>
    <xf numFmtId="1" fontId="7" fillId="0" borderId="4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wrapText="1"/>
    </xf>
    <xf numFmtId="1" fontId="4" fillId="0" borderId="7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1" fontId="1" fillId="0" borderId="1" xfId="0" applyNumberFormat="1" applyFont="1" applyFill="1" applyBorder="1"/>
    <xf numFmtId="1" fontId="1" fillId="0" borderId="1" xfId="0" applyNumberFormat="1" applyFont="1" applyBorder="1"/>
    <xf numFmtId="1" fontId="1" fillId="0" borderId="5" xfId="0" applyNumberFormat="1" applyFont="1" applyFill="1" applyBorder="1"/>
    <xf numFmtId="1" fontId="1" fillId="0" borderId="7" xfId="0" applyNumberFormat="1" applyFont="1" applyFill="1" applyBorder="1"/>
    <xf numFmtId="0" fontId="0" fillId="2" borderId="3" xfId="0" applyFill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wrapText="1"/>
    </xf>
    <xf numFmtId="1" fontId="2" fillId="2" borderId="6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" fontId="0" fillId="0" borderId="0" xfId="0" applyNumberFormat="1"/>
    <xf numFmtId="0" fontId="4" fillId="0" borderId="7" xfId="0" applyFont="1" applyFill="1" applyBorder="1" applyAlignment="1">
      <alignment wrapText="1"/>
    </xf>
    <xf numFmtId="0" fontId="0" fillId="0" borderId="8" xfId="0" applyBorder="1"/>
    <xf numFmtId="0" fontId="5" fillId="0" borderId="9" xfId="0" applyFont="1" applyBorder="1" applyAlignment="1">
      <alignment wrapText="1"/>
    </xf>
    <xf numFmtId="1" fontId="5" fillId="0" borderId="9" xfId="0" applyNumberFormat="1" applyFont="1" applyBorder="1"/>
    <xf numFmtId="2" fontId="0" fillId="0" borderId="9" xfId="0" applyNumberFormat="1" applyFill="1" applyBorder="1"/>
    <xf numFmtId="2" fontId="5" fillId="0" borderId="9" xfId="0" applyNumberFormat="1" applyFont="1" applyBorder="1"/>
    <xf numFmtId="1" fontId="0" fillId="0" borderId="9" xfId="0" applyNumberFormat="1" applyBorder="1"/>
    <xf numFmtId="2" fontId="0" fillId="0" borderId="10" xfId="0" applyNumberFormat="1" applyFill="1" applyBorder="1"/>
    <xf numFmtId="1" fontId="0" fillId="3" borderId="1" xfId="0" applyNumberFormat="1" applyFill="1" applyBorder="1" applyAlignment="1">
      <alignment horizontal="right"/>
    </xf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right"/>
    </xf>
    <xf numFmtId="1" fontId="0" fillId="3" borderId="1" xfId="0" applyNumberForma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0" fontId="0" fillId="3" borderId="0" xfId="0" applyFill="1"/>
    <xf numFmtId="1" fontId="1" fillId="3" borderId="1" xfId="0" applyNumberFormat="1" applyFont="1" applyFill="1" applyBorder="1"/>
    <xf numFmtId="1" fontId="1" fillId="3" borderId="1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center" wrapText="1"/>
    </xf>
    <xf numFmtId="1" fontId="2" fillId="2" borderId="6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4"/>
  <sheetViews>
    <sheetView zoomScale="85" zoomScaleNormal="85" workbookViewId="0"/>
  </sheetViews>
  <sheetFormatPr defaultRowHeight="15"/>
  <cols>
    <col min="1" max="1" width="4.7109375" customWidth="1"/>
    <col min="2" max="2" width="73.28515625" style="20" customWidth="1"/>
    <col min="3" max="3" width="15.85546875" customWidth="1"/>
    <col min="4" max="5" width="16" customWidth="1"/>
    <col min="6" max="6" width="15.140625" customWidth="1"/>
    <col min="7" max="7" width="13" customWidth="1"/>
    <col min="8" max="8" width="11.140625" customWidth="1"/>
    <col min="9" max="9" width="10.28515625" customWidth="1"/>
    <col min="10" max="10" width="17.140625" style="76" customWidth="1"/>
    <col min="11" max="11" width="19.5703125" style="76" customWidth="1"/>
    <col min="12" max="12" width="16.28515625" style="76" customWidth="1"/>
    <col min="13" max="13" width="17.7109375" customWidth="1"/>
    <col min="14" max="14" width="16" customWidth="1"/>
    <col min="15" max="15" width="15.42578125" customWidth="1"/>
    <col min="16" max="16" width="11.85546875" customWidth="1"/>
    <col min="17" max="17" width="13.85546875" customWidth="1"/>
    <col min="18" max="19" width="13" customWidth="1"/>
    <col min="20" max="20" width="13.28515625" customWidth="1"/>
    <col min="21" max="22" width="15.140625" customWidth="1"/>
    <col min="23" max="23" width="13.5703125" customWidth="1"/>
    <col min="27" max="27" width="11.7109375" customWidth="1"/>
  </cols>
  <sheetData>
    <row r="1" spans="1:27" ht="42.75" customHeight="1">
      <c r="A1" s="16" t="s">
        <v>0</v>
      </c>
      <c r="B1" s="17" t="s">
        <v>132</v>
      </c>
      <c r="C1" s="94" t="s">
        <v>2</v>
      </c>
      <c r="D1" s="95"/>
      <c r="E1" s="96"/>
      <c r="F1" s="94" t="s">
        <v>3</v>
      </c>
      <c r="G1" s="95"/>
      <c r="H1" s="96"/>
      <c r="I1" s="17" t="s">
        <v>140</v>
      </c>
      <c r="J1" s="97" t="s">
        <v>145</v>
      </c>
      <c r="K1" s="98"/>
      <c r="L1" s="99"/>
      <c r="M1" s="97" t="s">
        <v>146</v>
      </c>
      <c r="N1" s="98"/>
      <c r="O1" s="99"/>
      <c r="P1" s="75" t="s">
        <v>140</v>
      </c>
      <c r="Q1" s="94" t="s">
        <v>142</v>
      </c>
      <c r="R1" s="95"/>
      <c r="S1" s="96"/>
      <c r="T1" s="94" t="s">
        <v>143</v>
      </c>
      <c r="U1" s="95"/>
      <c r="V1" s="96"/>
      <c r="W1" s="74" t="s">
        <v>140</v>
      </c>
      <c r="X1" s="94" t="s">
        <v>108</v>
      </c>
      <c r="Y1" s="95"/>
      <c r="Z1" s="96"/>
      <c r="AA1" s="18" t="s">
        <v>141</v>
      </c>
    </row>
    <row r="2" spans="1:27">
      <c r="A2" s="5"/>
      <c r="B2" s="1"/>
      <c r="C2" s="7">
        <v>2014</v>
      </c>
      <c r="D2" s="7">
        <v>2015</v>
      </c>
      <c r="E2" s="7">
        <v>2016</v>
      </c>
      <c r="F2" s="7">
        <v>2014</v>
      </c>
      <c r="G2" s="7">
        <v>2015</v>
      </c>
      <c r="H2" s="7">
        <v>2016</v>
      </c>
      <c r="I2" s="8" t="s">
        <v>4</v>
      </c>
      <c r="J2" s="7">
        <v>2014</v>
      </c>
      <c r="K2" s="7">
        <v>2015</v>
      </c>
      <c r="L2" s="7">
        <v>2016</v>
      </c>
      <c r="M2" s="8">
        <v>2014</v>
      </c>
      <c r="N2" s="8">
        <v>2015</v>
      </c>
      <c r="O2" s="8">
        <v>2016</v>
      </c>
      <c r="P2" s="8"/>
      <c r="Q2" s="7">
        <v>2014</v>
      </c>
      <c r="R2" s="7">
        <v>2015</v>
      </c>
      <c r="S2" s="7">
        <v>2016</v>
      </c>
      <c r="T2" s="7">
        <v>2014</v>
      </c>
      <c r="U2" s="7">
        <v>2015</v>
      </c>
      <c r="V2" s="7">
        <v>2016</v>
      </c>
      <c r="W2" s="8" t="s">
        <v>109</v>
      </c>
      <c r="X2" s="11">
        <v>2014</v>
      </c>
      <c r="Y2" s="11">
        <v>2015</v>
      </c>
      <c r="Z2" s="11">
        <v>2016</v>
      </c>
      <c r="AA2" s="8" t="s">
        <v>109</v>
      </c>
    </row>
    <row r="3" spans="1:27">
      <c r="A3" s="6">
        <v>1</v>
      </c>
      <c r="B3" s="2" t="s">
        <v>5</v>
      </c>
      <c r="C3" s="9">
        <v>14817238033</v>
      </c>
      <c r="D3" s="9">
        <v>16075406675</v>
      </c>
      <c r="E3" s="9">
        <v>13941083401</v>
      </c>
      <c r="F3" s="9">
        <f t="shared" ref="F3:F35" si="0">C3/61.5</f>
        <v>240930699.72357723</v>
      </c>
      <c r="G3" s="10">
        <f t="shared" ref="G3:G35" si="1">D3/61.5</f>
        <v>261388726.42276424</v>
      </c>
      <c r="H3" s="10">
        <f t="shared" ref="H3:H35" si="2">E3/61.5</f>
        <v>226684282.94308943</v>
      </c>
      <c r="I3" s="3">
        <f>(H3-G3)/G3*100</f>
        <v>-13.276947309328341</v>
      </c>
      <c r="J3" s="9">
        <v>15672384551</v>
      </c>
      <c r="K3" s="9">
        <v>15512667968</v>
      </c>
      <c r="L3" s="9">
        <v>12984152961</v>
      </c>
      <c r="M3" s="9">
        <f>J3/61.5</f>
        <v>254835521.15447155</v>
      </c>
      <c r="N3" s="9">
        <f>K3/61.5</f>
        <v>252238503.54471543</v>
      </c>
      <c r="O3" s="9">
        <f>L3/61.5</f>
        <v>211124438.39024389</v>
      </c>
      <c r="P3" s="3">
        <f>(O3-N3)/N3*100</f>
        <v>-16.299678509305409</v>
      </c>
      <c r="Q3" s="9">
        <v>-874742280</v>
      </c>
      <c r="R3" s="9">
        <v>410143602</v>
      </c>
      <c r="S3" s="9">
        <v>842279166</v>
      </c>
      <c r="T3" s="9">
        <f t="shared" ref="T3:T35" si="3">Q3/61.5</f>
        <v>-14223451.707317073</v>
      </c>
      <c r="U3" s="10">
        <f t="shared" ref="U3:U35" si="4">R3/61.5</f>
        <v>6669001.658536585</v>
      </c>
      <c r="V3" s="10">
        <f t="shared" ref="V3:V35" si="5">S3/61.5</f>
        <v>13695596.195121951</v>
      </c>
      <c r="W3" s="3">
        <f>(V3-U3)/U3*100</f>
        <v>105.36201513147097</v>
      </c>
      <c r="X3" s="9">
        <v>4566</v>
      </c>
      <c r="Y3" s="10">
        <v>4527</v>
      </c>
      <c r="Z3" s="10">
        <v>4810</v>
      </c>
      <c r="AA3" s="3">
        <f>(Z3-Y3)/Y3*100</f>
        <v>6.2513806052573448</v>
      </c>
    </row>
    <row r="4" spans="1:27">
      <c r="A4" s="6">
        <v>2</v>
      </c>
      <c r="B4" s="1" t="s">
        <v>6</v>
      </c>
      <c r="C4" s="9">
        <v>4912996206</v>
      </c>
      <c r="D4" s="9">
        <v>5836480098</v>
      </c>
      <c r="E4" s="9">
        <v>6352384970</v>
      </c>
      <c r="F4" s="9">
        <f t="shared" si="0"/>
        <v>79886117.170731708</v>
      </c>
      <c r="G4" s="10">
        <f t="shared" si="1"/>
        <v>94902115.414634153</v>
      </c>
      <c r="H4" s="10">
        <f t="shared" si="2"/>
        <v>103290812.5203252</v>
      </c>
      <c r="I4" s="3">
        <f>(H4-G4)/G4*100</f>
        <v>8.8393151923328848</v>
      </c>
      <c r="J4" s="9">
        <v>3980595541</v>
      </c>
      <c r="K4" s="9">
        <v>4777288072</v>
      </c>
      <c r="L4" s="9">
        <v>4075686197</v>
      </c>
      <c r="M4" s="9">
        <f t="shared" ref="M4:M68" si="6">J4/61.5</f>
        <v>64725130.747967482</v>
      </c>
      <c r="N4" s="9">
        <f t="shared" ref="N4:N68" si="7">K4/61.5</f>
        <v>77679480.845528454</v>
      </c>
      <c r="O4" s="9">
        <f t="shared" ref="O4:O68" si="8">L4/61.5</f>
        <v>66271320.276422761</v>
      </c>
      <c r="P4" s="3">
        <f>(O4-N4)/N4*100</f>
        <v>-14.686195691487287</v>
      </c>
      <c r="Q4" s="9">
        <v>838215764</v>
      </c>
      <c r="R4" s="9">
        <v>547965610</v>
      </c>
      <c r="S4" s="9">
        <v>2067617292</v>
      </c>
      <c r="T4" s="9">
        <f t="shared" si="3"/>
        <v>13629524.617886178</v>
      </c>
      <c r="U4" s="10">
        <f t="shared" si="4"/>
        <v>8910009.9186991863</v>
      </c>
      <c r="V4" s="10">
        <f t="shared" si="5"/>
        <v>33619793.36585366</v>
      </c>
      <c r="W4" s="3">
        <f>(V4-U4)/U4*100</f>
        <v>277.32610482617702</v>
      </c>
      <c r="X4" s="9">
        <v>335</v>
      </c>
      <c r="Y4" s="10">
        <v>372</v>
      </c>
      <c r="Z4" s="10">
        <v>391</v>
      </c>
      <c r="AA4" s="3">
        <f>(Z4-Y4)/Y4*100</f>
        <v>5.10752688172043</v>
      </c>
    </row>
    <row r="5" spans="1:27">
      <c r="A5" s="6">
        <v>3</v>
      </c>
      <c r="B5" s="2" t="s">
        <v>7</v>
      </c>
      <c r="C5" s="9">
        <v>4073513931</v>
      </c>
      <c r="D5" s="9">
        <v>5237528283</v>
      </c>
      <c r="E5" s="9">
        <v>5162551338</v>
      </c>
      <c r="F5" s="9">
        <f t="shared" si="0"/>
        <v>66235998.878048778</v>
      </c>
      <c r="G5" s="10">
        <f t="shared" si="1"/>
        <v>85163061.512195125</v>
      </c>
      <c r="H5" s="10">
        <f t="shared" si="2"/>
        <v>83943924.195121944</v>
      </c>
      <c r="I5" s="3">
        <f t="shared" ref="I5:I69" si="9">(H5-G5)/G5*100</f>
        <v>-1.4315329855756818</v>
      </c>
      <c r="J5" s="9">
        <v>3491309927</v>
      </c>
      <c r="K5" s="9">
        <v>4452839583</v>
      </c>
      <c r="L5" s="9">
        <v>4990673162</v>
      </c>
      <c r="M5" s="9">
        <f t="shared" si="6"/>
        <v>56769267.10569106</v>
      </c>
      <c r="N5" s="9">
        <f t="shared" si="7"/>
        <v>72403895.658536583</v>
      </c>
      <c r="O5" s="9">
        <f t="shared" si="8"/>
        <v>81149157.10569106</v>
      </c>
      <c r="P5" s="3">
        <f t="shared" ref="P5:P69" si="10">(O5-N5)/N5*100</f>
        <v>12.078440486680348</v>
      </c>
      <c r="Q5" s="9">
        <v>501452044</v>
      </c>
      <c r="R5" s="9">
        <v>705180925</v>
      </c>
      <c r="S5" s="9">
        <v>153183421</v>
      </c>
      <c r="T5" s="9">
        <f t="shared" si="3"/>
        <v>8153691.7723577237</v>
      </c>
      <c r="U5" s="10">
        <f t="shared" si="4"/>
        <v>11466356.50406504</v>
      </c>
      <c r="V5" s="10">
        <f t="shared" si="5"/>
        <v>2490787.3333333335</v>
      </c>
      <c r="W5" s="3">
        <f t="shared" ref="W5:W69" si="11">(V5-U5)/U5*100</f>
        <v>-78.277429866668612</v>
      </c>
      <c r="X5" s="9">
        <v>500</v>
      </c>
      <c r="Y5" s="10">
        <v>520</v>
      </c>
      <c r="Z5" s="10">
        <v>574</v>
      </c>
      <c r="AA5" s="3">
        <f t="shared" ref="AA5:AA69" si="12">(Z5-Y5)/Y5*100</f>
        <v>10.384615384615385</v>
      </c>
    </row>
    <row r="6" spans="1:27" ht="30">
      <c r="A6" s="6">
        <v>4</v>
      </c>
      <c r="B6" s="1" t="s">
        <v>9</v>
      </c>
      <c r="C6" s="9">
        <v>1608394547</v>
      </c>
      <c r="D6" s="9">
        <v>1777109154</v>
      </c>
      <c r="E6" s="9">
        <v>1636015794</v>
      </c>
      <c r="F6" s="9">
        <f t="shared" si="0"/>
        <v>26152756.861788619</v>
      </c>
      <c r="G6" s="10">
        <f t="shared" si="1"/>
        <v>28896083.804878049</v>
      </c>
      <c r="H6" s="10">
        <f t="shared" si="2"/>
        <v>26601882.829268292</v>
      </c>
      <c r="I6" s="3">
        <f t="shared" si="9"/>
        <v>-7.9394875482139371</v>
      </c>
      <c r="J6" s="9">
        <v>1739119009</v>
      </c>
      <c r="K6" s="9">
        <v>1695667900</v>
      </c>
      <c r="L6" s="9">
        <v>1630020467</v>
      </c>
      <c r="M6" s="9">
        <f t="shared" si="6"/>
        <v>28278357.8699187</v>
      </c>
      <c r="N6" s="9">
        <f t="shared" si="7"/>
        <v>27571835.772357725</v>
      </c>
      <c r="O6" s="9">
        <f t="shared" si="8"/>
        <v>26504397.837398373</v>
      </c>
      <c r="P6" s="3">
        <f t="shared" si="10"/>
        <v>-3.8714793739977118</v>
      </c>
      <c r="Q6" s="9">
        <v>-130724462</v>
      </c>
      <c r="R6" s="9">
        <v>71496298</v>
      </c>
      <c r="S6" s="9">
        <v>2056503</v>
      </c>
      <c r="T6" s="9">
        <f t="shared" si="3"/>
        <v>-2125601.0081300815</v>
      </c>
      <c r="U6" s="10">
        <f t="shared" si="4"/>
        <v>1162541.430894309</v>
      </c>
      <c r="V6" s="10">
        <f t="shared" si="5"/>
        <v>33439.07317073171</v>
      </c>
      <c r="W6" s="3">
        <f t="shared" si="11"/>
        <v>-97.123623100037975</v>
      </c>
      <c r="X6" s="9">
        <v>2229</v>
      </c>
      <c r="Y6" s="10">
        <v>2382</v>
      </c>
      <c r="Z6" s="10">
        <v>2373</v>
      </c>
      <c r="AA6" s="3">
        <f t="shared" si="12"/>
        <v>-0.37783375314861462</v>
      </c>
    </row>
    <row r="7" spans="1:27">
      <c r="A7" s="6">
        <v>5</v>
      </c>
      <c r="B7" s="1" t="s">
        <v>13</v>
      </c>
      <c r="C7" s="9">
        <v>1196526311</v>
      </c>
      <c r="D7" s="9">
        <v>1429259240</v>
      </c>
      <c r="E7" s="9">
        <v>1614530435</v>
      </c>
      <c r="F7" s="9">
        <f t="shared" si="0"/>
        <v>19455712.373983741</v>
      </c>
      <c r="G7" s="10">
        <f t="shared" si="1"/>
        <v>23239987.642276421</v>
      </c>
      <c r="H7" s="10">
        <f t="shared" si="2"/>
        <v>26252527.398373984</v>
      </c>
      <c r="I7" s="3">
        <f t="shared" si="9"/>
        <v>12.962742504291953</v>
      </c>
      <c r="J7" s="9">
        <v>1180277530</v>
      </c>
      <c r="K7" s="9">
        <v>1595241349</v>
      </c>
      <c r="L7" s="9">
        <v>1580803131</v>
      </c>
      <c r="M7" s="9">
        <f t="shared" si="6"/>
        <v>19191504.55284553</v>
      </c>
      <c r="N7" s="9">
        <f t="shared" si="7"/>
        <v>25938883.723577235</v>
      </c>
      <c r="O7" s="9">
        <f t="shared" si="8"/>
        <v>25704115.951219514</v>
      </c>
      <c r="P7" s="3">
        <f t="shared" si="10"/>
        <v>-0.90508047632106825</v>
      </c>
      <c r="Q7" s="9">
        <v>9616309</v>
      </c>
      <c r="R7" s="9">
        <v>-185175195</v>
      </c>
      <c r="S7" s="9">
        <v>4568681</v>
      </c>
      <c r="T7" s="9">
        <f t="shared" si="3"/>
        <v>156362.74796747966</v>
      </c>
      <c r="U7" s="10">
        <f t="shared" si="4"/>
        <v>-3010978.7804878047</v>
      </c>
      <c r="V7" s="10">
        <f t="shared" si="5"/>
        <v>74287.495934959356</v>
      </c>
      <c r="W7" s="3">
        <f t="shared" si="11"/>
        <v>-102.46722083916262</v>
      </c>
      <c r="X7" s="9">
        <v>1190</v>
      </c>
      <c r="Y7" s="10">
        <v>1233</v>
      </c>
      <c r="Z7" s="10">
        <v>1220</v>
      </c>
      <c r="AA7" s="3">
        <f t="shared" si="12"/>
        <v>-1.0543390105433901</v>
      </c>
    </row>
    <row r="8" spans="1:27">
      <c r="A8" s="6">
        <v>6</v>
      </c>
      <c r="B8" s="1" t="s">
        <v>8</v>
      </c>
      <c r="C8" s="9">
        <v>1970616409</v>
      </c>
      <c r="D8" s="9">
        <v>1850176672</v>
      </c>
      <c r="E8" s="9">
        <v>1544732307</v>
      </c>
      <c r="F8" s="9">
        <f t="shared" si="0"/>
        <v>32042543.235772356</v>
      </c>
      <c r="G8" s="10">
        <f t="shared" si="1"/>
        <v>30084173.528455283</v>
      </c>
      <c r="H8" s="10">
        <f t="shared" si="2"/>
        <v>25117598.487804879</v>
      </c>
      <c r="I8" s="3">
        <f t="shared" si="9"/>
        <v>-16.508929640206809</v>
      </c>
      <c r="J8" s="9">
        <v>1962280790</v>
      </c>
      <c r="K8" s="9">
        <v>1768266160</v>
      </c>
      <c r="L8" s="9">
        <v>1471564447</v>
      </c>
      <c r="M8" s="9">
        <f t="shared" si="6"/>
        <v>31907004.715447154</v>
      </c>
      <c r="N8" s="9">
        <f t="shared" si="7"/>
        <v>28752295.284552846</v>
      </c>
      <c r="O8" s="9">
        <f t="shared" si="8"/>
        <v>23927877.18699187</v>
      </c>
      <c r="P8" s="3">
        <f t="shared" si="10"/>
        <v>-16.77924509961781</v>
      </c>
      <c r="Q8" s="9">
        <v>7136194</v>
      </c>
      <c r="R8" s="9">
        <v>72979617</v>
      </c>
      <c r="S8" s="9">
        <v>65260231</v>
      </c>
      <c r="T8" s="9">
        <f t="shared" si="3"/>
        <v>116035.67479674796</v>
      </c>
      <c r="U8" s="10">
        <f t="shared" si="4"/>
        <v>1186660.4390243902</v>
      </c>
      <c r="V8" s="10">
        <f t="shared" si="5"/>
        <v>1061141.9674796748</v>
      </c>
      <c r="W8" s="3">
        <f t="shared" si="11"/>
        <v>-10.577454798097932</v>
      </c>
      <c r="X8" s="9">
        <v>1382</v>
      </c>
      <c r="Y8" s="10">
        <v>1420</v>
      </c>
      <c r="Z8" s="10">
        <v>1458</v>
      </c>
      <c r="AA8" s="3">
        <f t="shared" si="12"/>
        <v>2.676056338028169</v>
      </c>
    </row>
    <row r="9" spans="1:27">
      <c r="A9" s="6">
        <v>7</v>
      </c>
      <c r="B9" s="2" t="s">
        <v>10</v>
      </c>
      <c r="C9" s="9">
        <v>1374557745</v>
      </c>
      <c r="D9" s="9">
        <v>1372713191</v>
      </c>
      <c r="E9" s="9">
        <v>1358846391</v>
      </c>
      <c r="F9" s="9">
        <f t="shared" si="0"/>
        <v>22350532.439024389</v>
      </c>
      <c r="G9" s="10">
        <f t="shared" si="1"/>
        <v>22320539.691056911</v>
      </c>
      <c r="H9" s="10">
        <f t="shared" si="2"/>
        <v>22095063.268292684</v>
      </c>
      <c r="I9" s="3">
        <f t="shared" si="9"/>
        <v>-1.010174600995726</v>
      </c>
      <c r="J9" s="9">
        <v>1372427230</v>
      </c>
      <c r="K9" s="9">
        <v>1366514225</v>
      </c>
      <c r="L9" s="9">
        <v>1357135528</v>
      </c>
      <c r="M9" s="9">
        <f t="shared" si="6"/>
        <v>22315889.918699186</v>
      </c>
      <c r="N9" s="9">
        <f t="shared" si="7"/>
        <v>22219743.49593496</v>
      </c>
      <c r="O9" s="9">
        <f t="shared" si="8"/>
        <v>22067244.357723579</v>
      </c>
      <c r="P9" s="3">
        <f t="shared" si="10"/>
        <v>-0.68632267622387266</v>
      </c>
      <c r="Q9" s="9">
        <v>902395</v>
      </c>
      <c r="R9" s="9">
        <v>4959666</v>
      </c>
      <c r="S9" s="9">
        <v>1045207</v>
      </c>
      <c r="T9" s="9">
        <f t="shared" si="3"/>
        <v>14673.08943089431</v>
      </c>
      <c r="U9" s="10">
        <f t="shared" si="4"/>
        <v>80644.975609756104</v>
      </c>
      <c r="V9" s="10">
        <f t="shared" si="5"/>
        <v>16995.235772357722</v>
      </c>
      <c r="W9" s="3">
        <f t="shared" si="11"/>
        <v>-78.925859120352058</v>
      </c>
      <c r="X9" s="9">
        <v>2280</v>
      </c>
      <c r="Y9" s="10">
        <v>2274</v>
      </c>
      <c r="Z9" s="10">
        <v>2237</v>
      </c>
      <c r="AA9" s="3">
        <f t="shared" si="12"/>
        <v>-1.6270888302550572</v>
      </c>
    </row>
    <row r="10" spans="1:27">
      <c r="A10" s="6">
        <v>8</v>
      </c>
      <c r="B10" s="1" t="s">
        <v>14</v>
      </c>
      <c r="C10" s="9">
        <v>1155648047</v>
      </c>
      <c r="D10" s="9">
        <v>1180622519</v>
      </c>
      <c r="E10" s="9">
        <v>1273868303</v>
      </c>
      <c r="F10" s="9">
        <f t="shared" si="0"/>
        <v>18791025.154471546</v>
      </c>
      <c r="G10" s="10">
        <f t="shared" si="1"/>
        <v>19197114.1300813</v>
      </c>
      <c r="H10" s="10">
        <f t="shared" si="2"/>
        <v>20713305.739837397</v>
      </c>
      <c r="I10" s="3">
        <f t="shared" si="9"/>
        <v>7.898018418196882</v>
      </c>
      <c r="J10" s="9">
        <v>1046994722</v>
      </c>
      <c r="K10" s="9">
        <v>1133300946</v>
      </c>
      <c r="L10" s="9">
        <v>1119213074</v>
      </c>
      <c r="M10" s="9">
        <f t="shared" si="6"/>
        <v>17024304.422764227</v>
      </c>
      <c r="N10" s="9">
        <f t="shared" si="7"/>
        <v>18427657.658536587</v>
      </c>
      <c r="O10" s="9">
        <f t="shared" si="8"/>
        <v>18198586.569105692</v>
      </c>
      <c r="P10" s="3">
        <f t="shared" si="10"/>
        <v>-1.2430830530692969</v>
      </c>
      <c r="Q10" s="9">
        <v>83854835</v>
      </c>
      <c r="R10" s="9">
        <v>32075399</v>
      </c>
      <c r="S10" s="9">
        <v>130761629</v>
      </c>
      <c r="T10" s="9">
        <f t="shared" si="3"/>
        <v>1363493.2520325202</v>
      </c>
      <c r="U10" s="10">
        <f t="shared" si="4"/>
        <v>521551.20325203252</v>
      </c>
      <c r="V10" s="10">
        <f t="shared" si="5"/>
        <v>2126205.349593496</v>
      </c>
      <c r="W10" s="3">
        <f t="shared" si="11"/>
        <v>307.66953202982762</v>
      </c>
      <c r="X10" s="9">
        <v>1337</v>
      </c>
      <c r="Y10" s="10">
        <v>1283</v>
      </c>
      <c r="Z10" s="10">
        <v>1277</v>
      </c>
      <c r="AA10" s="3">
        <f t="shared" si="12"/>
        <v>-0.46765393608729544</v>
      </c>
    </row>
    <row r="11" spans="1:27">
      <c r="A11" s="6">
        <v>9</v>
      </c>
      <c r="B11" s="1" t="s">
        <v>12</v>
      </c>
      <c r="C11" s="9">
        <v>1304200318</v>
      </c>
      <c r="D11" s="9">
        <v>1672266586</v>
      </c>
      <c r="E11" s="9">
        <v>1229164996</v>
      </c>
      <c r="F11" s="9">
        <f t="shared" si="0"/>
        <v>21206509.235772356</v>
      </c>
      <c r="G11" s="10">
        <f t="shared" si="1"/>
        <v>27191326.601626016</v>
      </c>
      <c r="H11" s="10">
        <f t="shared" si="2"/>
        <v>19986422.699186992</v>
      </c>
      <c r="I11" s="3">
        <f t="shared" si="9"/>
        <v>-26.49706653888736</v>
      </c>
      <c r="J11" s="9">
        <v>1759681499</v>
      </c>
      <c r="K11" s="9">
        <v>1719688201</v>
      </c>
      <c r="L11" s="9">
        <v>1917480378</v>
      </c>
      <c r="M11" s="9">
        <f t="shared" si="6"/>
        <v>28612707.300813008</v>
      </c>
      <c r="N11" s="9">
        <f t="shared" si="7"/>
        <v>27962409.772357725</v>
      </c>
      <c r="O11" s="9">
        <f t="shared" si="8"/>
        <v>31178542.731707316</v>
      </c>
      <c r="P11" s="3">
        <f t="shared" si="10"/>
        <v>11.50163017255009</v>
      </c>
      <c r="Q11" s="9">
        <v>-455481181</v>
      </c>
      <c r="R11" s="9">
        <v>-47421345</v>
      </c>
      <c r="S11" s="9">
        <v>-688315382</v>
      </c>
      <c r="T11" s="9">
        <f t="shared" si="3"/>
        <v>-7406198.0650406508</v>
      </c>
      <c r="U11" s="10">
        <f t="shared" si="4"/>
        <v>-771078.78048780491</v>
      </c>
      <c r="V11" s="10">
        <f t="shared" si="5"/>
        <v>-11192120.032520326</v>
      </c>
      <c r="W11" s="3">
        <f t="shared" si="11"/>
        <v>1351.4885269492038</v>
      </c>
      <c r="X11" s="9">
        <v>1174</v>
      </c>
      <c r="Y11" s="10">
        <v>1146</v>
      </c>
      <c r="Z11" s="10">
        <v>1102</v>
      </c>
      <c r="AA11" s="3">
        <f t="shared" si="12"/>
        <v>-3.8394415357766145</v>
      </c>
    </row>
    <row r="12" spans="1:27">
      <c r="A12" s="6">
        <v>10</v>
      </c>
      <c r="B12" s="4" t="s">
        <v>11</v>
      </c>
      <c r="C12" s="9">
        <v>1326335743</v>
      </c>
      <c r="D12" s="9">
        <v>1284215273</v>
      </c>
      <c r="E12" s="9">
        <v>1189828620</v>
      </c>
      <c r="F12" s="9">
        <f t="shared" si="0"/>
        <v>21566434.845528454</v>
      </c>
      <c r="G12" s="10">
        <f t="shared" si="1"/>
        <v>20881549.154471546</v>
      </c>
      <c r="H12" s="10">
        <f t="shared" si="2"/>
        <v>19346806.829268292</v>
      </c>
      <c r="I12" s="3">
        <f t="shared" si="9"/>
        <v>-7.3497531904839892</v>
      </c>
      <c r="J12" s="9">
        <v>1277825570</v>
      </c>
      <c r="K12" s="9">
        <v>1219266330</v>
      </c>
      <c r="L12" s="9">
        <v>1111918629</v>
      </c>
      <c r="M12" s="9">
        <f t="shared" si="6"/>
        <v>20777651.544715445</v>
      </c>
      <c r="N12" s="9">
        <f t="shared" si="7"/>
        <v>19825468.780487806</v>
      </c>
      <c r="O12" s="9">
        <f t="shared" si="8"/>
        <v>18079977.707317073</v>
      </c>
      <c r="P12" s="3">
        <f t="shared" si="10"/>
        <v>-8.8042865089204962</v>
      </c>
      <c r="Q12" s="9">
        <v>43012452</v>
      </c>
      <c r="R12" s="9">
        <v>51700382</v>
      </c>
      <c r="S12" s="9">
        <v>68701666</v>
      </c>
      <c r="T12" s="9">
        <f t="shared" si="3"/>
        <v>699389.46341463411</v>
      </c>
      <c r="U12" s="10">
        <f t="shared" si="4"/>
        <v>840656.61788617889</v>
      </c>
      <c r="V12" s="10">
        <f t="shared" si="5"/>
        <v>1117100.2601626017</v>
      </c>
      <c r="W12" s="3">
        <f t="shared" si="11"/>
        <v>32.884252189858096</v>
      </c>
      <c r="X12" s="9">
        <v>852</v>
      </c>
      <c r="Y12" s="10">
        <v>907</v>
      </c>
      <c r="Z12" s="10">
        <v>865</v>
      </c>
      <c r="AA12" s="3">
        <f t="shared" si="12"/>
        <v>-4.6306504961411248</v>
      </c>
    </row>
    <row r="13" spans="1:27" ht="30">
      <c r="A13" s="6">
        <v>11</v>
      </c>
      <c r="B13" s="1" t="s">
        <v>17</v>
      </c>
      <c r="C13" s="9">
        <v>713244241</v>
      </c>
      <c r="D13" s="9">
        <v>772563543</v>
      </c>
      <c r="E13" s="9">
        <v>1013059896</v>
      </c>
      <c r="F13" s="9">
        <f t="shared" si="0"/>
        <v>11597467.333333334</v>
      </c>
      <c r="G13" s="10">
        <f t="shared" si="1"/>
        <v>12562008.829268293</v>
      </c>
      <c r="H13" s="10">
        <f t="shared" si="2"/>
        <v>16472518.634146342</v>
      </c>
      <c r="I13" s="3">
        <f t="shared" si="9"/>
        <v>31.129653370143558</v>
      </c>
      <c r="J13" s="9">
        <v>763243556</v>
      </c>
      <c r="K13" s="9">
        <v>822270536</v>
      </c>
      <c r="L13" s="9">
        <v>988497786</v>
      </c>
      <c r="M13" s="9">
        <f t="shared" si="6"/>
        <v>12410464.325203253</v>
      </c>
      <c r="N13" s="9">
        <f t="shared" si="7"/>
        <v>13370252.617886178</v>
      </c>
      <c r="O13" s="9">
        <f t="shared" si="8"/>
        <v>16073134.731707318</v>
      </c>
      <c r="P13" s="3">
        <f t="shared" si="10"/>
        <v>20.215639831706202</v>
      </c>
      <c r="Q13" s="9">
        <v>-49999315</v>
      </c>
      <c r="R13" s="9">
        <v>-49706993</v>
      </c>
      <c r="S13" s="9">
        <v>20948384</v>
      </c>
      <c r="T13" s="9">
        <f t="shared" si="3"/>
        <v>-812996.99186991865</v>
      </c>
      <c r="U13" s="10">
        <f t="shared" si="4"/>
        <v>-808243.78861788614</v>
      </c>
      <c r="V13" s="10">
        <f t="shared" si="5"/>
        <v>340624.1300813008</v>
      </c>
      <c r="W13" s="3">
        <f t="shared" si="11"/>
        <v>-142.14373619422119</v>
      </c>
      <c r="X13" s="9">
        <v>862</v>
      </c>
      <c r="Y13" s="10">
        <v>853</v>
      </c>
      <c r="Z13" s="10">
        <v>818</v>
      </c>
      <c r="AA13" s="3">
        <f t="shared" si="12"/>
        <v>-4.1031652989449006</v>
      </c>
    </row>
    <row r="14" spans="1:27" ht="30">
      <c r="A14" s="6">
        <v>12</v>
      </c>
      <c r="B14" s="2" t="s">
        <v>16</v>
      </c>
      <c r="C14" s="9">
        <v>995774157</v>
      </c>
      <c r="D14" s="9">
        <v>1596965184</v>
      </c>
      <c r="E14" s="9">
        <v>995060168</v>
      </c>
      <c r="F14" s="9">
        <f t="shared" si="0"/>
        <v>16191449.707317073</v>
      </c>
      <c r="G14" s="10">
        <f t="shared" si="1"/>
        <v>25966913.560975611</v>
      </c>
      <c r="H14" s="10">
        <f t="shared" si="2"/>
        <v>16179840.130081302</v>
      </c>
      <c r="I14" s="3">
        <f t="shared" si="9"/>
        <v>-37.690553434131722</v>
      </c>
      <c r="J14" s="9">
        <v>881447865</v>
      </c>
      <c r="K14" s="9">
        <v>1347988269</v>
      </c>
      <c r="L14" s="9">
        <v>893130556</v>
      </c>
      <c r="M14" s="9">
        <f t="shared" si="6"/>
        <v>14332485.609756097</v>
      </c>
      <c r="N14" s="9">
        <f t="shared" si="7"/>
        <v>21918508.439024389</v>
      </c>
      <c r="O14" s="9">
        <f t="shared" si="8"/>
        <v>14522448.06504065</v>
      </c>
      <c r="P14" s="3">
        <f t="shared" si="10"/>
        <v>-33.74344743648507</v>
      </c>
      <c r="Q14" s="9">
        <v>101455091</v>
      </c>
      <c r="R14" s="9">
        <v>214916941</v>
      </c>
      <c r="S14" s="9">
        <v>86806775</v>
      </c>
      <c r="T14" s="9">
        <f t="shared" si="3"/>
        <v>1649676.2764227642</v>
      </c>
      <c r="U14" s="10">
        <f t="shared" si="4"/>
        <v>3494584.4065040653</v>
      </c>
      <c r="V14" s="10">
        <f t="shared" si="5"/>
        <v>1411492.2764227642</v>
      </c>
      <c r="W14" s="3">
        <f t="shared" si="11"/>
        <v>-59.60915198397506</v>
      </c>
      <c r="X14" s="9">
        <v>292</v>
      </c>
      <c r="Y14" s="10">
        <v>317</v>
      </c>
      <c r="Z14" s="10">
        <v>346</v>
      </c>
      <c r="AA14" s="3">
        <f t="shared" si="12"/>
        <v>9.1482649842271293</v>
      </c>
    </row>
    <row r="15" spans="1:27" ht="30">
      <c r="A15" s="6">
        <v>13</v>
      </c>
      <c r="B15" s="1" t="s">
        <v>15</v>
      </c>
      <c r="C15" s="9">
        <v>1095425864</v>
      </c>
      <c r="D15" s="9">
        <v>966931130</v>
      </c>
      <c r="E15" s="9">
        <v>863480479</v>
      </c>
      <c r="F15" s="9">
        <f t="shared" si="0"/>
        <v>17811802.666666668</v>
      </c>
      <c r="G15" s="10">
        <f t="shared" si="1"/>
        <v>15722457.398373984</v>
      </c>
      <c r="H15" s="10">
        <f t="shared" si="2"/>
        <v>14040332.991869919</v>
      </c>
      <c r="I15" s="3">
        <f t="shared" si="9"/>
        <v>-10.698864457906117</v>
      </c>
      <c r="J15" s="9">
        <v>1575959951</v>
      </c>
      <c r="K15" s="9">
        <v>1458195259</v>
      </c>
      <c r="L15" s="9">
        <v>1358182525</v>
      </c>
      <c r="M15" s="9">
        <f t="shared" si="6"/>
        <v>25625365.056910571</v>
      </c>
      <c r="N15" s="9">
        <f t="shared" si="7"/>
        <v>23710492.016260162</v>
      </c>
      <c r="O15" s="9">
        <f t="shared" si="8"/>
        <v>22084268.699186992</v>
      </c>
      <c r="P15" s="3">
        <f t="shared" si="10"/>
        <v>-6.8586654210209552</v>
      </c>
      <c r="Q15" s="9">
        <v>-480534087</v>
      </c>
      <c r="R15" s="9">
        <v>-491264129</v>
      </c>
      <c r="S15" s="9">
        <v>-494702046</v>
      </c>
      <c r="T15" s="9">
        <f t="shared" si="3"/>
        <v>-7813562.3902439028</v>
      </c>
      <c r="U15" s="10">
        <f t="shared" si="4"/>
        <v>-7988034.6178861791</v>
      </c>
      <c r="V15" s="10">
        <f t="shared" si="5"/>
        <v>-8043935.7073170729</v>
      </c>
      <c r="W15" s="3">
        <f t="shared" si="11"/>
        <v>0.69981030509963549</v>
      </c>
      <c r="X15" s="9">
        <v>1307</v>
      </c>
      <c r="Y15" s="10">
        <v>1223</v>
      </c>
      <c r="Z15" s="10">
        <v>1188</v>
      </c>
      <c r="AA15" s="3">
        <f t="shared" si="12"/>
        <v>-2.8618152085036797</v>
      </c>
    </row>
    <row r="16" spans="1:27" s="91" customFormat="1">
      <c r="A16" s="90">
        <v>14</v>
      </c>
      <c r="B16" s="30" t="s">
        <v>147</v>
      </c>
      <c r="C16" s="88" t="s">
        <v>126</v>
      </c>
      <c r="D16" s="31">
        <v>188906395</v>
      </c>
      <c r="E16" s="31">
        <v>579676230</v>
      </c>
      <c r="F16" s="88" t="s">
        <v>126</v>
      </c>
      <c r="G16" s="85">
        <f t="shared" si="1"/>
        <v>3071648.6991869919</v>
      </c>
      <c r="H16" s="85">
        <f t="shared" si="2"/>
        <v>9425629.7560975607</v>
      </c>
      <c r="I16" s="86">
        <f t="shared" si="9"/>
        <v>206.85897637292797</v>
      </c>
      <c r="J16" s="88" t="s">
        <v>126</v>
      </c>
      <c r="K16" s="31">
        <v>117122602</v>
      </c>
      <c r="L16" s="31">
        <v>533742021</v>
      </c>
      <c r="M16" s="88" t="s">
        <v>126</v>
      </c>
      <c r="N16" s="31">
        <f t="shared" si="7"/>
        <v>1904432.5528455283</v>
      </c>
      <c r="O16" s="31">
        <f t="shared" si="8"/>
        <v>8678732.0487804879</v>
      </c>
      <c r="P16" s="86">
        <f t="shared" si="10"/>
        <v>355.71222965145535</v>
      </c>
      <c r="Q16" s="88" t="s">
        <v>126</v>
      </c>
      <c r="R16" s="31">
        <v>64425216</v>
      </c>
      <c r="S16" s="31">
        <v>38759952</v>
      </c>
      <c r="T16" s="88" t="s">
        <v>126</v>
      </c>
      <c r="U16" s="85">
        <f t="shared" si="4"/>
        <v>1047564.487804878</v>
      </c>
      <c r="V16" s="85">
        <f t="shared" si="5"/>
        <v>630243.12195121951</v>
      </c>
      <c r="W16" s="86">
        <f t="shared" si="11"/>
        <v>-39.837296005340519</v>
      </c>
      <c r="X16" s="88" t="s">
        <v>126</v>
      </c>
      <c r="Y16" s="85">
        <v>396</v>
      </c>
      <c r="Z16" s="85">
        <v>500</v>
      </c>
      <c r="AA16" s="86">
        <f t="shared" si="12"/>
        <v>26.262626262626267</v>
      </c>
    </row>
    <row r="17" spans="1:27">
      <c r="A17" s="6">
        <v>15</v>
      </c>
      <c r="B17" s="1" t="s">
        <v>19</v>
      </c>
      <c r="C17" s="9">
        <v>329767575</v>
      </c>
      <c r="D17" s="9">
        <v>388815780</v>
      </c>
      <c r="E17" s="9">
        <v>421323679</v>
      </c>
      <c r="F17" s="9">
        <f t="shared" si="0"/>
        <v>5362074.3902439028</v>
      </c>
      <c r="G17" s="10">
        <f t="shared" si="1"/>
        <v>6322207.8048780486</v>
      </c>
      <c r="H17" s="10">
        <f t="shared" si="2"/>
        <v>6850791.5284552844</v>
      </c>
      <c r="I17" s="3">
        <f t="shared" si="9"/>
        <v>8.3607458010063276</v>
      </c>
      <c r="J17" s="9">
        <v>308247864</v>
      </c>
      <c r="K17" s="9">
        <v>399599679</v>
      </c>
      <c r="L17" s="9">
        <v>411210665</v>
      </c>
      <c r="M17" s="9">
        <f t="shared" si="6"/>
        <v>5012160.3902439028</v>
      </c>
      <c r="N17" s="9">
        <f t="shared" si="7"/>
        <v>6497555.7560975607</v>
      </c>
      <c r="O17" s="9">
        <f t="shared" si="8"/>
        <v>6686352.2764227642</v>
      </c>
      <c r="P17" s="3">
        <f t="shared" si="10"/>
        <v>2.9056544862740017</v>
      </c>
      <c r="Q17" s="9">
        <v>16923099</v>
      </c>
      <c r="R17" s="9">
        <v>-18766320</v>
      </c>
      <c r="S17" s="9">
        <v>3251475</v>
      </c>
      <c r="T17" s="9">
        <f t="shared" si="3"/>
        <v>275172.34146341466</v>
      </c>
      <c r="U17" s="10">
        <f t="shared" si="4"/>
        <v>-305143.41463414632</v>
      </c>
      <c r="V17" s="10">
        <f t="shared" si="5"/>
        <v>52869.512195121948</v>
      </c>
      <c r="W17" s="3">
        <f t="shared" si="11"/>
        <v>-117.32611934572148</v>
      </c>
      <c r="X17" s="9">
        <v>529</v>
      </c>
      <c r="Y17" s="10">
        <v>540</v>
      </c>
      <c r="Z17" s="10">
        <v>531</v>
      </c>
      <c r="AA17" s="3">
        <f t="shared" si="12"/>
        <v>-1.6666666666666667</v>
      </c>
    </row>
    <row r="18" spans="1:27">
      <c r="A18" s="6">
        <v>16</v>
      </c>
      <c r="B18" s="1" t="s">
        <v>23</v>
      </c>
      <c r="C18" s="9">
        <v>224351683</v>
      </c>
      <c r="D18" s="9">
        <v>297516710</v>
      </c>
      <c r="E18" s="9">
        <v>301532485</v>
      </c>
      <c r="F18" s="9">
        <f t="shared" si="0"/>
        <v>3647994.8455284555</v>
      </c>
      <c r="G18" s="10">
        <f t="shared" si="1"/>
        <v>4837670.0813008128</v>
      </c>
      <c r="H18" s="10">
        <f t="shared" si="2"/>
        <v>4902967.2357723573</v>
      </c>
      <c r="I18" s="3">
        <f t="shared" si="9"/>
        <v>1.3497645224700119</v>
      </c>
      <c r="J18" s="9">
        <v>218860835</v>
      </c>
      <c r="K18" s="9">
        <v>288502999</v>
      </c>
      <c r="L18" s="9">
        <v>288516721</v>
      </c>
      <c r="M18" s="9">
        <f t="shared" si="6"/>
        <v>3558712.7642276422</v>
      </c>
      <c r="N18" s="9">
        <f t="shared" si="7"/>
        <v>4691105.674796748</v>
      </c>
      <c r="O18" s="9">
        <f t="shared" si="8"/>
        <v>4691328.7967479676</v>
      </c>
      <c r="P18" s="3">
        <f t="shared" si="10"/>
        <v>4.7562763810323457E-3</v>
      </c>
      <c r="Q18" s="9">
        <v>3913300</v>
      </c>
      <c r="R18" s="9">
        <v>6179172</v>
      </c>
      <c r="S18" s="9">
        <v>8744939</v>
      </c>
      <c r="T18" s="9">
        <f t="shared" si="3"/>
        <v>63630.89430894309</v>
      </c>
      <c r="U18" s="10">
        <f t="shared" si="4"/>
        <v>100474.34146341463</v>
      </c>
      <c r="V18" s="10">
        <f t="shared" si="5"/>
        <v>142194.13008130083</v>
      </c>
      <c r="W18" s="3">
        <f t="shared" si="11"/>
        <v>41.522828624935528</v>
      </c>
      <c r="X18" s="9">
        <v>374</v>
      </c>
      <c r="Y18" s="10">
        <v>395</v>
      </c>
      <c r="Z18" s="10">
        <v>419</v>
      </c>
      <c r="AA18" s="3">
        <f t="shared" si="12"/>
        <v>6.0759493670886071</v>
      </c>
    </row>
    <row r="19" spans="1:27">
      <c r="A19" s="6">
        <v>17</v>
      </c>
      <c r="B19" s="1" t="s">
        <v>21</v>
      </c>
      <c r="C19" s="9">
        <v>230979047</v>
      </c>
      <c r="D19" s="9">
        <v>241625375</v>
      </c>
      <c r="E19" s="9">
        <v>280434448</v>
      </c>
      <c r="F19" s="9">
        <f t="shared" si="0"/>
        <v>3755756.8617886179</v>
      </c>
      <c r="G19" s="10">
        <f t="shared" si="1"/>
        <v>3928867.8861788618</v>
      </c>
      <c r="H19" s="10">
        <f t="shared" si="2"/>
        <v>4559909.7235772358</v>
      </c>
      <c r="I19" s="3">
        <f t="shared" si="9"/>
        <v>16.061671088973995</v>
      </c>
      <c r="J19" s="9">
        <v>211690047</v>
      </c>
      <c r="K19" s="9">
        <v>202097232</v>
      </c>
      <c r="L19" s="9">
        <v>276930690</v>
      </c>
      <c r="M19" s="9">
        <f t="shared" si="6"/>
        <v>3442114.5853658537</v>
      </c>
      <c r="N19" s="9">
        <f t="shared" si="7"/>
        <v>3286133.8536585364</v>
      </c>
      <c r="O19" s="9">
        <f t="shared" si="8"/>
        <v>4502938.0487804879</v>
      </c>
      <c r="P19" s="3">
        <f t="shared" si="10"/>
        <v>37.028442823996727</v>
      </c>
      <c r="Q19" s="9">
        <v>17142677</v>
      </c>
      <c r="R19" s="9">
        <v>34715615</v>
      </c>
      <c r="S19" s="9">
        <v>945400</v>
      </c>
      <c r="T19" s="9">
        <f t="shared" si="3"/>
        <v>278742.71544715448</v>
      </c>
      <c r="U19" s="10">
        <f t="shared" si="4"/>
        <v>564481.54471544712</v>
      </c>
      <c r="V19" s="10">
        <f t="shared" si="5"/>
        <v>15372.357723577235</v>
      </c>
      <c r="W19" s="3">
        <f t="shared" si="11"/>
        <v>-97.276729794359113</v>
      </c>
      <c r="X19" s="9">
        <v>226</v>
      </c>
      <c r="Y19" s="10">
        <v>238</v>
      </c>
      <c r="Z19" s="10">
        <v>245</v>
      </c>
      <c r="AA19" s="3">
        <f t="shared" si="12"/>
        <v>2.9411764705882351</v>
      </c>
    </row>
    <row r="20" spans="1:27">
      <c r="A20" s="6">
        <v>18</v>
      </c>
      <c r="B20" s="4" t="s">
        <v>18</v>
      </c>
      <c r="C20" s="9">
        <v>356003631</v>
      </c>
      <c r="D20" s="9">
        <v>391751978</v>
      </c>
      <c r="E20" s="9">
        <v>253761286</v>
      </c>
      <c r="F20" s="9">
        <f t="shared" si="0"/>
        <v>5788676.9268292682</v>
      </c>
      <c r="G20" s="10">
        <f t="shared" si="1"/>
        <v>6369950.8617886174</v>
      </c>
      <c r="H20" s="10">
        <f t="shared" si="2"/>
        <v>4126199.7723577237</v>
      </c>
      <c r="I20" s="3">
        <f t="shared" si="9"/>
        <v>-35.223993687148649</v>
      </c>
      <c r="J20" s="9">
        <v>324912984</v>
      </c>
      <c r="K20" s="9">
        <v>327430150</v>
      </c>
      <c r="L20" s="9">
        <v>299380800</v>
      </c>
      <c r="M20" s="9">
        <f t="shared" si="6"/>
        <v>5283137.9512195121</v>
      </c>
      <c r="N20" s="9">
        <f t="shared" si="7"/>
        <v>5324067.4796747966</v>
      </c>
      <c r="O20" s="9">
        <f t="shared" si="8"/>
        <v>4867980.4878048785</v>
      </c>
      <c r="P20" s="3">
        <f t="shared" si="10"/>
        <v>-8.5665141099559605</v>
      </c>
      <c r="Q20" s="9">
        <v>27498436</v>
      </c>
      <c r="R20" s="9">
        <v>56669796</v>
      </c>
      <c r="S20" s="9">
        <v>46230979</v>
      </c>
      <c r="T20" s="9">
        <f t="shared" si="3"/>
        <v>447129.0406504065</v>
      </c>
      <c r="U20" s="10">
        <f t="shared" si="4"/>
        <v>921460.09756097558</v>
      </c>
      <c r="V20" s="10">
        <f t="shared" si="5"/>
        <v>751723.23577235767</v>
      </c>
      <c r="W20" s="3">
        <f t="shared" si="11"/>
        <v>-18.420424523850414</v>
      </c>
      <c r="X20" s="9">
        <v>165</v>
      </c>
      <c r="Y20" s="10">
        <v>170</v>
      </c>
      <c r="Z20" s="10">
        <v>165</v>
      </c>
      <c r="AA20" s="3">
        <f t="shared" si="12"/>
        <v>-2.9411764705882351</v>
      </c>
    </row>
    <row r="21" spans="1:27">
      <c r="A21" s="6">
        <v>19</v>
      </c>
      <c r="B21" s="1" t="s">
        <v>22</v>
      </c>
      <c r="C21" s="9">
        <v>226582607</v>
      </c>
      <c r="D21" s="9">
        <v>231947624</v>
      </c>
      <c r="E21" s="9">
        <v>233701754</v>
      </c>
      <c r="F21" s="9">
        <f t="shared" si="0"/>
        <v>3684270.0325203254</v>
      </c>
      <c r="G21" s="10">
        <f t="shared" si="1"/>
        <v>3771506.0813008132</v>
      </c>
      <c r="H21" s="10">
        <f t="shared" si="2"/>
        <v>3800028.5203252034</v>
      </c>
      <c r="I21" s="3">
        <f t="shared" si="9"/>
        <v>0.75626124973799969</v>
      </c>
      <c r="J21" s="9">
        <v>249686986</v>
      </c>
      <c r="K21" s="9">
        <v>230563572</v>
      </c>
      <c r="L21" s="9">
        <v>231929503</v>
      </c>
      <c r="M21" s="9">
        <f t="shared" si="6"/>
        <v>4059950.9918699185</v>
      </c>
      <c r="N21" s="9">
        <f t="shared" si="7"/>
        <v>3749001.1707317075</v>
      </c>
      <c r="O21" s="9">
        <f t="shared" si="8"/>
        <v>3771211.4308943087</v>
      </c>
      <c r="P21" s="3">
        <f t="shared" si="10"/>
        <v>0.59243140108879677</v>
      </c>
      <c r="Q21" s="9">
        <v>-23104379</v>
      </c>
      <c r="R21" s="9">
        <v>1118431</v>
      </c>
      <c r="S21" s="9">
        <v>229868</v>
      </c>
      <c r="T21" s="9">
        <f t="shared" si="3"/>
        <v>-375680.9593495935</v>
      </c>
      <c r="U21" s="10">
        <f t="shared" si="4"/>
        <v>18185.869918699187</v>
      </c>
      <c r="V21" s="10">
        <f t="shared" si="5"/>
        <v>3737.6910569105689</v>
      </c>
      <c r="W21" s="3">
        <f t="shared" si="11"/>
        <v>-79.447279268904381</v>
      </c>
      <c r="X21" s="9">
        <v>231</v>
      </c>
      <c r="Y21" s="10">
        <v>230</v>
      </c>
      <c r="Z21" s="10">
        <v>225</v>
      </c>
      <c r="AA21" s="3">
        <f t="shared" si="12"/>
        <v>-2.1739130434782608</v>
      </c>
    </row>
    <row r="22" spans="1:27" ht="30">
      <c r="A22" s="6">
        <v>20</v>
      </c>
      <c r="B22" s="1" t="s">
        <v>26</v>
      </c>
      <c r="C22" s="9">
        <v>209622291</v>
      </c>
      <c r="D22" s="9">
        <v>219127264</v>
      </c>
      <c r="E22" s="9">
        <v>231826016</v>
      </c>
      <c r="F22" s="9">
        <f t="shared" si="0"/>
        <v>3408492.5365853659</v>
      </c>
      <c r="G22" s="10">
        <f t="shared" si="1"/>
        <v>3563044.9430894307</v>
      </c>
      <c r="H22" s="10">
        <f t="shared" si="2"/>
        <v>3769528.7154471544</v>
      </c>
      <c r="I22" s="3">
        <f t="shared" si="9"/>
        <v>5.7951492517152072</v>
      </c>
      <c r="J22" s="9">
        <v>199834750</v>
      </c>
      <c r="K22" s="9">
        <v>213901561</v>
      </c>
      <c r="L22" s="9">
        <v>224291706</v>
      </c>
      <c r="M22" s="9">
        <f t="shared" si="6"/>
        <v>3249345.5284552844</v>
      </c>
      <c r="N22" s="9">
        <f t="shared" si="7"/>
        <v>3478074.162601626</v>
      </c>
      <c r="O22" s="9">
        <f t="shared" si="8"/>
        <v>3647019.6097560977</v>
      </c>
      <c r="P22" s="3">
        <f t="shared" si="10"/>
        <v>4.8574423447054729</v>
      </c>
      <c r="Q22" s="9">
        <v>8701080</v>
      </c>
      <c r="R22" s="9">
        <v>4472843</v>
      </c>
      <c r="S22" s="9">
        <v>6702984</v>
      </c>
      <c r="T22" s="9">
        <f t="shared" si="3"/>
        <v>141480.9756097561</v>
      </c>
      <c r="U22" s="10">
        <f t="shared" si="4"/>
        <v>72729.154471544709</v>
      </c>
      <c r="V22" s="10">
        <f t="shared" si="5"/>
        <v>108991.60975609756</v>
      </c>
      <c r="W22" s="3">
        <f t="shared" si="11"/>
        <v>49.859585950144023</v>
      </c>
      <c r="X22" s="9">
        <v>326</v>
      </c>
      <c r="Y22" s="10">
        <v>326</v>
      </c>
      <c r="Z22" s="10">
        <v>346</v>
      </c>
      <c r="AA22" s="3">
        <f t="shared" si="12"/>
        <v>6.1349693251533743</v>
      </c>
    </row>
    <row r="23" spans="1:27" ht="30">
      <c r="A23" s="6">
        <v>21</v>
      </c>
      <c r="B23" s="19" t="s">
        <v>111</v>
      </c>
      <c r="C23" s="9">
        <v>240069439</v>
      </c>
      <c r="D23" s="9">
        <v>232184660</v>
      </c>
      <c r="E23" s="9">
        <v>230087124</v>
      </c>
      <c r="F23" s="9">
        <f t="shared" si="0"/>
        <v>3903568.1138211382</v>
      </c>
      <c r="G23" s="9">
        <f t="shared" si="1"/>
        <v>3775360.325203252</v>
      </c>
      <c r="H23" s="10">
        <f t="shared" si="2"/>
        <v>3741254.0487804879</v>
      </c>
      <c r="I23" s="3">
        <f t="shared" si="9"/>
        <v>-0.90339129208621993</v>
      </c>
      <c r="J23" s="9">
        <v>237141172</v>
      </c>
      <c r="K23" s="9">
        <v>228166398</v>
      </c>
      <c r="L23" s="9">
        <v>228107650</v>
      </c>
      <c r="M23" s="9">
        <f t="shared" si="6"/>
        <v>3855954.0162601625</v>
      </c>
      <c r="N23" s="9">
        <f t="shared" si="7"/>
        <v>3710022.7317073173</v>
      </c>
      <c r="O23" s="9">
        <f t="shared" si="8"/>
        <v>3709067.4796747966</v>
      </c>
      <c r="P23" s="3">
        <f t="shared" si="10"/>
        <v>-2.5747875460620618E-2</v>
      </c>
      <c r="Q23" s="9">
        <v>2158071</v>
      </c>
      <c r="R23" s="9">
        <v>2582291</v>
      </c>
      <c r="S23" s="9">
        <v>1186680</v>
      </c>
      <c r="T23" s="9">
        <f t="shared" si="3"/>
        <v>35090.585365853658</v>
      </c>
      <c r="U23" s="9">
        <f t="shared" si="4"/>
        <v>41988.471544715445</v>
      </c>
      <c r="V23" s="10">
        <f t="shared" si="5"/>
        <v>19295.609756097561</v>
      </c>
      <c r="W23" s="3">
        <f t="shared" si="11"/>
        <v>-54.045458083538989</v>
      </c>
      <c r="X23" s="9">
        <v>198</v>
      </c>
      <c r="Y23" s="10">
        <v>189</v>
      </c>
      <c r="Z23" s="10">
        <v>179</v>
      </c>
      <c r="AA23" s="3">
        <f t="shared" si="12"/>
        <v>-5.2910052910052912</v>
      </c>
    </row>
    <row r="24" spans="1:27">
      <c r="A24" s="6">
        <v>22</v>
      </c>
      <c r="B24" s="1" t="s">
        <v>29</v>
      </c>
      <c r="C24" s="9">
        <v>183193215</v>
      </c>
      <c r="D24" s="9">
        <v>219867376</v>
      </c>
      <c r="E24" s="9">
        <v>223947196</v>
      </c>
      <c r="F24" s="9">
        <f t="shared" si="0"/>
        <v>2978751.4634146341</v>
      </c>
      <c r="G24" s="10">
        <f t="shared" si="1"/>
        <v>3575079.2845528456</v>
      </c>
      <c r="H24" s="10">
        <f t="shared" si="2"/>
        <v>3641417.8211382115</v>
      </c>
      <c r="I24" s="3">
        <f t="shared" si="9"/>
        <v>1.8555822488189433</v>
      </c>
      <c r="J24" s="9">
        <v>427986501</v>
      </c>
      <c r="K24" s="9">
        <v>441497021</v>
      </c>
      <c r="L24" s="9">
        <v>452913859</v>
      </c>
      <c r="M24" s="9">
        <f t="shared" si="6"/>
        <v>6959130.0975609757</v>
      </c>
      <c r="N24" s="9">
        <f t="shared" si="7"/>
        <v>7178813.349593496</v>
      </c>
      <c r="O24" s="9">
        <f t="shared" si="8"/>
        <v>7364452.991869919</v>
      </c>
      <c r="P24" s="3">
        <f t="shared" si="10"/>
        <v>2.5859377202909863</v>
      </c>
      <c r="Q24" s="9">
        <v>-244793286</v>
      </c>
      <c r="R24" s="9">
        <v>-221629645</v>
      </c>
      <c r="S24" s="9">
        <v>-228966663</v>
      </c>
      <c r="T24" s="9">
        <f t="shared" si="3"/>
        <v>-3980378.6341463416</v>
      </c>
      <c r="U24" s="10">
        <f t="shared" si="4"/>
        <v>-3603734.0650406503</v>
      </c>
      <c r="V24" s="10">
        <f t="shared" si="5"/>
        <v>-3723035.1707317075</v>
      </c>
      <c r="W24" s="3">
        <f t="shared" si="11"/>
        <v>3.3104858332467284</v>
      </c>
      <c r="X24" s="9">
        <v>252</v>
      </c>
      <c r="Y24" s="10">
        <v>261</v>
      </c>
      <c r="Z24" s="10">
        <v>252</v>
      </c>
      <c r="AA24" s="3">
        <f t="shared" si="12"/>
        <v>-3.4482758620689653</v>
      </c>
    </row>
    <row r="25" spans="1:27">
      <c r="A25" s="6">
        <v>23</v>
      </c>
      <c r="B25" s="1" t="s">
        <v>24</v>
      </c>
      <c r="C25" s="9">
        <v>218527093</v>
      </c>
      <c r="D25" s="9">
        <v>219377328</v>
      </c>
      <c r="E25" s="9">
        <v>220428388</v>
      </c>
      <c r="F25" s="9">
        <f t="shared" si="0"/>
        <v>3553286.0650406503</v>
      </c>
      <c r="G25" s="10">
        <f t="shared" si="1"/>
        <v>3567111.0243902439</v>
      </c>
      <c r="H25" s="10">
        <f t="shared" si="2"/>
        <v>3584201.4308943087</v>
      </c>
      <c r="I25" s="3">
        <f t="shared" si="9"/>
        <v>0.47911058521051231</v>
      </c>
      <c r="J25" s="9">
        <v>239668857</v>
      </c>
      <c r="K25" s="9">
        <v>218300840</v>
      </c>
      <c r="L25" s="9">
        <v>219866379</v>
      </c>
      <c r="M25" s="9">
        <f t="shared" si="6"/>
        <v>3897054.5853658537</v>
      </c>
      <c r="N25" s="9">
        <f t="shared" si="7"/>
        <v>3549607.1544715445</v>
      </c>
      <c r="O25" s="9">
        <f t="shared" si="8"/>
        <v>3575063.0731707318</v>
      </c>
      <c r="P25" s="3">
        <f t="shared" si="10"/>
        <v>0.71714749242376463</v>
      </c>
      <c r="Q25" s="9">
        <v>-21141764</v>
      </c>
      <c r="R25" s="9">
        <v>669876</v>
      </c>
      <c r="S25" s="9">
        <v>257028</v>
      </c>
      <c r="T25" s="9">
        <f t="shared" si="3"/>
        <v>-343768.52032520325</v>
      </c>
      <c r="U25" s="10">
        <f t="shared" si="4"/>
        <v>10892.292682926829</v>
      </c>
      <c r="V25" s="10">
        <f t="shared" si="5"/>
        <v>4179.3170731707314</v>
      </c>
      <c r="W25" s="3">
        <f t="shared" si="11"/>
        <v>-61.630510721387246</v>
      </c>
      <c r="X25" s="9">
        <v>250</v>
      </c>
      <c r="Y25" s="10">
        <v>223</v>
      </c>
      <c r="Z25" s="10">
        <v>221</v>
      </c>
      <c r="AA25" s="3">
        <f t="shared" si="12"/>
        <v>-0.89686098654708524</v>
      </c>
    </row>
    <row r="26" spans="1:27" ht="45">
      <c r="A26" s="6">
        <v>24</v>
      </c>
      <c r="B26" s="1" t="s">
        <v>25</v>
      </c>
      <c r="C26" s="9">
        <v>212608469</v>
      </c>
      <c r="D26" s="9">
        <v>213287556</v>
      </c>
      <c r="E26" s="9">
        <v>216328512</v>
      </c>
      <c r="F26" s="9">
        <f t="shared" si="0"/>
        <v>3457048.2764227642</v>
      </c>
      <c r="G26" s="10">
        <f t="shared" si="1"/>
        <v>3468090.3414634145</v>
      </c>
      <c r="H26" s="10">
        <f t="shared" si="2"/>
        <v>3517536.7804878047</v>
      </c>
      <c r="I26" s="3">
        <f t="shared" si="9"/>
        <v>1.425754065089478</v>
      </c>
      <c r="J26" s="9">
        <v>269557067</v>
      </c>
      <c r="K26" s="9">
        <v>263935453</v>
      </c>
      <c r="L26" s="9">
        <v>264757528</v>
      </c>
      <c r="M26" s="9">
        <f t="shared" si="6"/>
        <v>4383041.7398373988</v>
      </c>
      <c r="N26" s="9">
        <f t="shared" si="7"/>
        <v>4291633.3821138209</v>
      </c>
      <c r="O26" s="9">
        <f t="shared" si="8"/>
        <v>4305000.4552845526</v>
      </c>
      <c r="P26" s="3">
        <f t="shared" si="10"/>
        <v>0.31146819824921523</v>
      </c>
      <c r="Q26" s="9">
        <v>-56948598</v>
      </c>
      <c r="R26" s="9">
        <v>-50647897</v>
      </c>
      <c r="S26" s="9">
        <v>48429016</v>
      </c>
      <c r="T26" s="9">
        <f t="shared" si="3"/>
        <v>-925993.46341463411</v>
      </c>
      <c r="U26" s="10">
        <f t="shared" si="4"/>
        <v>-823543.0406504065</v>
      </c>
      <c r="V26" s="10">
        <f t="shared" si="5"/>
        <v>787463.67479674798</v>
      </c>
      <c r="W26" s="3">
        <f t="shared" si="11"/>
        <v>-195.61900664898286</v>
      </c>
      <c r="X26" s="9">
        <v>503</v>
      </c>
      <c r="Y26" s="10">
        <v>491</v>
      </c>
      <c r="Z26" s="10">
        <v>476</v>
      </c>
      <c r="AA26" s="3">
        <f t="shared" si="12"/>
        <v>-3.0549898167006111</v>
      </c>
    </row>
    <row r="27" spans="1:27" ht="30">
      <c r="A27" s="6">
        <v>25</v>
      </c>
      <c r="B27" s="1" t="s">
        <v>33</v>
      </c>
      <c r="C27" s="9">
        <v>165920473</v>
      </c>
      <c r="D27" s="9">
        <v>186141709</v>
      </c>
      <c r="E27" s="9">
        <v>207633828</v>
      </c>
      <c r="F27" s="9">
        <f t="shared" si="0"/>
        <v>2697893.8699186994</v>
      </c>
      <c r="G27" s="10">
        <f t="shared" si="1"/>
        <v>3026694.4552845526</v>
      </c>
      <c r="H27" s="10">
        <f t="shared" si="2"/>
        <v>3376159.8048780486</v>
      </c>
      <c r="I27" s="3">
        <f t="shared" si="9"/>
        <v>11.546105983157167</v>
      </c>
      <c r="J27" s="9">
        <v>148785026</v>
      </c>
      <c r="K27" s="9">
        <v>162513409</v>
      </c>
      <c r="L27" s="9">
        <v>160988069</v>
      </c>
      <c r="M27" s="9">
        <f t="shared" si="6"/>
        <v>2419268.7154471544</v>
      </c>
      <c r="N27" s="9">
        <f t="shared" si="7"/>
        <v>2642494.4552845526</v>
      </c>
      <c r="O27" s="9">
        <f t="shared" si="8"/>
        <v>2617692.1788617885</v>
      </c>
      <c r="P27" s="3">
        <f t="shared" si="10"/>
        <v>-0.93859331939802992</v>
      </c>
      <c r="Q27" s="9">
        <v>13901292</v>
      </c>
      <c r="R27" s="9">
        <v>21089379</v>
      </c>
      <c r="S27" s="9">
        <v>41825289</v>
      </c>
      <c r="T27" s="9">
        <f t="shared" si="3"/>
        <v>226037.26829268291</v>
      </c>
      <c r="U27" s="10">
        <f t="shared" si="4"/>
        <v>342916.73170731706</v>
      </c>
      <c r="V27" s="10">
        <f t="shared" si="5"/>
        <v>680086</v>
      </c>
      <c r="W27" s="3">
        <f t="shared" si="11"/>
        <v>98.32394780329949</v>
      </c>
      <c r="X27" s="9">
        <v>141</v>
      </c>
      <c r="Y27" s="10">
        <v>141</v>
      </c>
      <c r="Z27" s="10">
        <v>142</v>
      </c>
      <c r="AA27" s="3">
        <f t="shared" si="12"/>
        <v>0.70921985815602839</v>
      </c>
    </row>
    <row r="28" spans="1:27">
      <c r="A28" s="6">
        <v>26</v>
      </c>
      <c r="B28" s="2" t="s">
        <v>38</v>
      </c>
      <c r="C28" s="9">
        <v>134491117</v>
      </c>
      <c r="D28" s="9">
        <v>131924377</v>
      </c>
      <c r="E28" s="9">
        <v>199305238</v>
      </c>
      <c r="F28" s="9">
        <f t="shared" si="0"/>
        <v>2186847.4308943087</v>
      </c>
      <c r="G28" s="10">
        <f t="shared" si="1"/>
        <v>2145111.8211382115</v>
      </c>
      <c r="H28" s="10">
        <f t="shared" si="2"/>
        <v>3240735.5772357723</v>
      </c>
      <c r="I28" s="3">
        <f t="shared" si="9"/>
        <v>51.075367973880958</v>
      </c>
      <c r="J28" s="9">
        <v>145739339</v>
      </c>
      <c r="K28" s="9">
        <v>127502116</v>
      </c>
      <c r="L28" s="9">
        <v>166035259</v>
      </c>
      <c r="M28" s="9">
        <f t="shared" si="6"/>
        <v>2369745.349593496</v>
      </c>
      <c r="N28" s="9">
        <f t="shared" si="7"/>
        <v>2073205.1382113821</v>
      </c>
      <c r="O28" s="9">
        <f t="shared" si="8"/>
        <v>2699760.3089430896</v>
      </c>
      <c r="P28" s="3">
        <f t="shared" si="10"/>
        <v>30.221571381607511</v>
      </c>
      <c r="Q28" s="9">
        <v>-11248222</v>
      </c>
      <c r="R28" s="9">
        <v>3892549</v>
      </c>
      <c r="S28" s="9">
        <v>31715321</v>
      </c>
      <c r="T28" s="9">
        <f t="shared" si="3"/>
        <v>-182897.91869918699</v>
      </c>
      <c r="U28" s="10">
        <f t="shared" si="4"/>
        <v>63293.479674796748</v>
      </c>
      <c r="V28" s="10">
        <f t="shared" si="5"/>
        <v>515696.27642276423</v>
      </c>
      <c r="W28" s="3">
        <f t="shared" si="11"/>
        <v>714.76998748121093</v>
      </c>
      <c r="X28" s="9">
        <v>36</v>
      </c>
      <c r="Y28" s="10">
        <v>37</v>
      </c>
      <c r="Z28" s="10">
        <v>41</v>
      </c>
      <c r="AA28" s="3">
        <f t="shared" si="12"/>
        <v>10.810810810810811</v>
      </c>
    </row>
    <row r="29" spans="1:27">
      <c r="A29" s="6">
        <v>27</v>
      </c>
      <c r="B29" s="1" t="s">
        <v>35</v>
      </c>
      <c r="C29" s="9">
        <v>163707766</v>
      </c>
      <c r="D29" s="9">
        <v>192184796</v>
      </c>
      <c r="E29" s="9">
        <v>194494870</v>
      </c>
      <c r="F29" s="9">
        <f t="shared" si="0"/>
        <v>2661914.8943089433</v>
      </c>
      <c r="G29" s="10">
        <f t="shared" si="1"/>
        <v>3124956.0325203254</v>
      </c>
      <c r="H29" s="10">
        <f t="shared" si="2"/>
        <v>3162518.2113821139</v>
      </c>
      <c r="I29" s="3">
        <f t="shared" si="9"/>
        <v>1.2020066353219694</v>
      </c>
      <c r="J29" s="9">
        <v>159496460</v>
      </c>
      <c r="K29" s="9">
        <v>190089341</v>
      </c>
      <c r="L29" s="9">
        <v>211768529</v>
      </c>
      <c r="M29" s="9">
        <f t="shared" si="6"/>
        <v>2593438.3739837399</v>
      </c>
      <c r="N29" s="9">
        <f t="shared" si="7"/>
        <v>3090883.5934959347</v>
      </c>
      <c r="O29" s="9">
        <f t="shared" si="8"/>
        <v>3443390.7154471544</v>
      </c>
      <c r="P29" s="3">
        <f t="shared" si="10"/>
        <v>11.404736260304048</v>
      </c>
      <c r="Q29" s="9">
        <v>3220744</v>
      </c>
      <c r="R29" s="9">
        <v>1481791</v>
      </c>
      <c r="S29" s="9">
        <v>-17273659</v>
      </c>
      <c r="T29" s="9">
        <f t="shared" si="3"/>
        <v>52369.82113821138</v>
      </c>
      <c r="U29" s="10">
        <f t="shared" si="4"/>
        <v>24094.162601626016</v>
      </c>
      <c r="V29" s="10">
        <f t="shared" si="5"/>
        <v>-280872.50406504067</v>
      </c>
      <c r="W29" s="3">
        <f t="shared" si="11"/>
        <v>-1265.7284326872009</v>
      </c>
      <c r="X29" s="9">
        <v>217</v>
      </c>
      <c r="Y29" s="10">
        <v>240</v>
      </c>
      <c r="Z29" s="10">
        <v>230</v>
      </c>
      <c r="AA29" s="3">
        <f t="shared" si="12"/>
        <v>-4.1666666666666661</v>
      </c>
    </row>
    <row r="30" spans="1:27">
      <c r="A30" s="6">
        <v>28</v>
      </c>
      <c r="B30" s="1" t="s">
        <v>27</v>
      </c>
      <c r="C30" s="9">
        <v>201355885</v>
      </c>
      <c r="D30" s="9">
        <v>193415915</v>
      </c>
      <c r="E30" s="9">
        <v>190378997</v>
      </c>
      <c r="F30" s="9">
        <f t="shared" si="0"/>
        <v>3274079.4308943087</v>
      </c>
      <c r="G30" s="10">
        <f t="shared" si="1"/>
        <v>3144974.2276422763</v>
      </c>
      <c r="H30" s="10">
        <f t="shared" si="2"/>
        <v>3095593.4471544717</v>
      </c>
      <c r="I30" s="3">
        <f t="shared" si="9"/>
        <v>-1.5701489714535579</v>
      </c>
      <c r="J30" s="9">
        <v>195149917</v>
      </c>
      <c r="K30" s="9">
        <v>183305033</v>
      </c>
      <c r="L30" s="9">
        <v>176254468</v>
      </c>
      <c r="M30" s="9">
        <f t="shared" si="6"/>
        <v>3173169.3821138213</v>
      </c>
      <c r="N30" s="9">
        <f t="shared" si="7"/>
        <v>2980569.6422764226</v>
      </c>
      <c r="O30" s="9">
        <f t="shared" si="8"/>
        <v>2865926.3089430896</v>
      </c>
      <c r="P30" s="3">
        <f t="shared" si="10"/>
        <v>-3.8463564718378365</v>
      </c>
      <c r="Q30" s="9">
        <v>5442688</v>
      </c>
      <c r="R30" s="9">
        <v>8872337</v>
      </c>
      <c r="S30" s="9">
        <v>12552729</v>
      </c>
      <c r="T30" s="9">
        <f t="shared" si="3"/>
        <v>88498.991869918696</v>
      </c>
      <c r="U30" s="10">
        <f t="shared" si="4"/>
        <v>144265.64227642276</v>
      </c>
      <c r="V30" s="10">
        <f t="shared" si="5"/>
        <v>204109.41463414635</v>
      </c>
      <c r="W30" s="3">
        <f t="shared" si="11"/>
        <v>41.481652466537291</v>
      </c>
      <c r="X30" s="9">
        <v>292</v>
      </c>
      <c r="Y30" s="10">
        <v>331</v>
      </c>
      <c r="Z30" s="10">
        <v>316</v>
      </c>
      <c r="AA30" s="3">
        <f t="shared" si="12"/>
        <v>-4.5317220543806647</v>
      </c>
    </row>
    <row r="31" spans="1:27">
      <c r="A31" s="6">
        <v>29</v>
      </c>
      <c r="B31" s="1" t="s">
        <v>34</v>
      </c>
      <c r="C31" s="9">
        <v>164384469</v>
      </c>
      <c r="D31" s="9">
        <v>170078965</v>
      </c>
      <c r="E31" s="9">
        <v>183429087</v>
      </c>
      <c r="F31" s="9">
        <f t="shared" si="0"/>
        <v>2672918.1951219514</v>
      </c>
      <c r="G31" s="10">
        <f t="shared" si="1"/>
        <v>2765511.6260162601</v>
      </c>
      <c r="H31" s="10">
        <f t="shared" si="2"/>
        <v>2982586.7804878047</v>
      </c>
      <c r="I31" s="3">
        <f t="shared" si="9"/>
        <v>7.8493669102466548</v>
      </c>
      <c r="J31" s="9">
        <v>154119001</v>
      </c>
      <c r="K31" s="9">
        <v>149058996</v>
      </c>
      <c r="L31" s="9">
        <v>162896878</v>
      </c>
      <c r="M31" s="9">
        <f t="shared" si="6"/>
        <v>2506000.0162601625</v>
      </c>
      <c r="N31" s="9">
        <f t="shared" si="7"/>
        <v>2423723.512195122</v>
      </c>
      <c r="O31" s="9">
        <f t="shared" si="8"/>
        <v>2648729.7235772358</v>
      </c>
      <c r="P31" s="3">
        <f t="shared" si="10"/>
        <v>9.2834933625877927</v>
      </c>
      <c r="Q31" s="9">
        <v>7374501</v>
      </c>
      <c r="R31" s="9">
        <v>17738652</v>
      </c>
      <c r="S31" s="9">
        <v>17688601</v>
      </c>
      <c r="T31" s="9">
        <f t="shared" si="3"/>
        <v>119910.58536585367</v>
      </c>
      <c r="U31" s="10">
        <f t="shared" si="4"/>
        <v>288433.36585365853</v>
      </c>
      <c r="V31" s="10">
        <f t="shared" si="5"/>
        <v>287619.52845528454</v>
      </c>
      <c r="W31" s="3">
        <f t="shared" si="11"/>
        <v>-0.28215785506136676</v>
      </c>
      <c r="X31" s="9">
        <v>380</v>
      </c>
      <c r="Y31" s="10">
        <v>370</v>
      </c>
      <c r="Z31" s="10">
        <v>360</v>
      </c>
      <c r="AA31" s="3">
        <f t="shared" si="12"/>
        <v>-2.7027027027027026</v>
      </c>
    </row>
    <row r="32" spans="1:27">
      <c r="A32" s="6">
        <v>30</v>
      </c>
      <c r="B32" s="1" t="s">
        <v>32</v>
      </c>
      <c r="C32" s="9">
        <v>171813110</v>
      </c>
      <c r="D32" s="9">
        <v>175725595</v>
      </c>
      <c r="E32" s="9">
        <v>176252263</v>
      </c>
      <c r="F32" s="9">
        <f t="shared" si="0"/>
        <v>2793709.1056910567</v>
      </c>
      <c r="G32" s="10">
        <f t="shared" si="1"/>
        <v>2857326.7479674798</v>
      </c>
      <c r="H32" s="10">
        <f t="shared" si="2"/>
        <v>2865890.4552845526</v>
      </c>
      <c r="I32" s="3">
        <f t="shared" si="9"/>
        <v>0.29971046619587954</v>
      </c>
      <c r="J32" s="9">
        <v>170072666</v>
      </c>
      <c r="K32" s="9">
        <v>174842504</v>
      </c>
      <c r="L32" s="9">
        <v>170843932</v>
      </c>
      <c r="M32" s="9">
        <f t="shared" si="6"/>
        <v>2765409.2032520324</v>
      </c>
      <c r="N32" s="9">
        <f t="shared" si="7"/>
        <v>2842967.5447154474</v>
      </c>
      <c r="O32" s="9">
        <f t="shared" si="8"/>
        <v>2777950.1138211382</v>
      </c>
      <c r="P32" s="3">
        <f t="shared" si="10"/>
        <v>-2.2869564942858602</v>
      </c>
      <c r="Q32" s="9">
        <v>1449627</v>
      </c>
      <c r="R32" s="9">
        <v>684078</v>
      </c>
      <c r="S32" s="9">
        <v>4664918</v>
      </c>
      <c r="T32" s="9">
        <f t="shared" si="3"/>
        <v>23571.170731707316</v>
      </c>
      <c r="U32" s="10">
        <f t="shared" si="4"/>
        <v>11123.219512195123</v>
      </c>
      <c r="V32" s="10">
        <f t="shared" si="5"/>
        <v>75852.32520325204</v>
      </c>
      <c r="W32" s="3">
        <f t="shared" si="11"/>
        <v>581.92779185999257</v>
      </c>
      <c r="X32" s="9">
        <v>229</v>
      </c>
      <c r="Y32" s="10">
        <v>225</v>
      </c>
      <c r="Z32" s="10">
        <v>220</v>
      </c>
      <c r="AA32" s="3">
        <f t="shared" si="12"/>
        <v>-2.2222222222222223</v>
      </c>
    </row>
    <row r="33" spans="1:28">
      <c r="A33" s="6">
        <v>31</v>
      </c>
      <c r="B33" s="1" t="s">
        <v>30</v>
      </c>
      <c r="C33" s="9">
        <v>178826075</v>
      </c>
      <c r="D33" s="9">
        <v>173568052</v>
      </c>
      <c r="E33" s="9">
        <v>171180303</v>
      </c>
      <c r="F33" s="9">
        <f t="shared" si="0"/>
        <v>2907741.0569105693</v>
      </c>
      <c r="G33" s="10">
        <f t="shared" si="1"/>
        <v>2822244.7479674798</v>
      </c>
      <c r="H33" s="10">
        <f t="shared" si="2"/>
        <v>2783419.5609756098</v>
      </c>
      <c r="I33" s="3">
        <f t="shared" si="9"/>
        <v>-1.3756846219602679</v>
      </c>
      <c r="J33" s="9">
        <v>172178745</v>
      </c>
      <c r="K33" s="9">
        <v>171579236</v>
      </c>
      <c r="L33" s="9">
        <v>169796660</v>
      </c>
      <c r="M33" s="9">
        <f t="shared" si="6"/>
        <v>2799654.3902439023</v>
      </c>
      <c r="N33" s="9">
        <f t="shared" si="7"/>
        <v>2789906.2764227642</v>
      </c>
      <c r="O33" s="9">
        <f t="shared" si="8"/>
        <v>2760921.3008130081</v>
      </c>
      <c r="P33" s="3">
        <f t="shared" si="10"/>
        <v>-1.0389229148916357</v>
      </c>
      <c r="Q33" s="9">
        <v>4802735</v>
      </c>
      <c r="R33" s="9">
        <v>1271249</v>
      </c>
      <c r="S33" s="9">
        <v>654420</v>
      </c>
      <c r="T33" s="9">
        <f t="shared" si="3"/>
        <v>78093.252032520322</v>
      </c>
      <c r="U33" s="10">
        <f t="shared" si="4"/>
        <v>20670.715447154471</v>
      </c>
      <c r="V33" s="10">
        <f t="shared" si="5"/>
        <v>10640.975609756097</v>
      </c>
      <c r="W33" s="3">
        <f t="shared" si="11"/>
        <v>-48.521493428903391</v>
      </c>
      <c r="X33" s="9">
        <v>263</v>
      </c>
      <c r="Y33" s="10">
        <v>253</v>
      </c>
      <c r="Z33" s="10">
        <v>253</v>
      </c>
      <c r="AA33" s="3">
        <f t="shared" si="12"/>
        <v>0</v>
      </c>
    </row>
    <row r="34" spans="1:28">
      <c r="A34" s="6">
        <v>32</v>
      </c>
      <c r="B34" s="1" t="s">
        <v>28</v>
      </c>
      <c r="C34" s="9">
        <v>191823319</v>
      </c>
      <c r="D34" s="9">
        <v>174890363</v>
      </c>
      <c r="E34" s="9">
        <v>165748405</v>
      </c>
      <c r="F34" s="9">
        <f t="shared" si="0"/>
        <v>3119078.3577235774</v>
      </c>
      <c r="G34" s="10">
        <f t="shared" si="1"/>
        <v>2843745.7398373983</v>
      </c>
      <c r="H34" s="10">
        <f t="shared" si="2"/>
        <v>2695096.0162601625</v>
      </c>
      <c r="I34" s="3">
        <f t="shared" si="9"/>
        <v>-5.2272508577273653</v>
      </c>
      <c r="J34" s="9">
        <v>169729305</v>
      </c>
      <c r="K34" s="9">
        <v>124518291</v>
      </c>
      <c r="L34" s="9">
        <v>114719544</v>
      </c>
      <c r="M34" s="9">
        <f t="shared" si="6"/>
        <v>2759826.0975609757</v>
      </c>
      <c r="N34" s="9">
        <f t="shared" si="7"/>
        <v>2024687.6585365853</v>
      </c>
      <c r="O34" s="9">
        <f t="shared" si="8"/>
        <v>1865358.4390243902</v>
      </c>
      <c r="P34" s="3">
        <f t="shared" si="10"/>
        <v>-7.8693233912116565</v>
      </c>
      <c r="Q34" s="9">
        <v>19800374</v>
      </c>
      <c r="R34" s="9">
        <v>45247301</v>
      </c>
      <c r="S34" s="9">
        <v>45683686</v>
      </c>
      <c r="T34" s="9">
        <f t="shared" si="3"/>
        <v>321957.30081300816</v>
      </c>
      <c r="U34" s="10">
        <f t="shared" si="4"/>
        <v>735728.47154471546</v>
      </c>
      <c r="V34" s="10">
        <f t="shared" si="5"/>
        <v>742824.16260162601</v>
      </c>
      <c r="W34" s="3">
        <f t="shared" si="11"/>
        <v>0.96444426596848065</v>
      </c>
      <c r="X34" s="9">
        <v>184</v>
      </c>
      <c r="Y34" s="10">
        <v>140</v>
      </c>
      <c r="Z34" s="10">
        <v>123</v>
      </c>
      <c r="AA34" s="3">
        <f t="shared" si="12"/>
        <v>-12.142857142857142</v>
      </c>
    </row>
    <row r="35" spans="1:28">
      <c r="A35" s="6">
        <v>33</v>
      </c>
      <c r="B35" s="1" t="s">
        <v>31</v>
      </c>
      <c r="C35" s="9">
        <v>173387444</v>
      </c>
      <c r="D35" s="9">
        <v>177515627</v>
      </c>
      <c r="E35" s="9">
        <v>160981662</v>
      </c>
      <c r="F35" s="9">
        <f t="shared" si="0"/>
        <v>2819308.0325203254</v>
      </c>
      <c r="G35" s="10">
        <f t="shared" si="1"/>
        <v>2886432.9593495936</v>
      </c>
      <c r="H35" s="10">
        <f t="shared" si="2"/>
        <v>2617588</v>
      </c>
      <c r="I35" s="3">
        <f t="shared" si="9"/>
        <v>-9.3140898519317439</v>
      </c>
      <c r="J35" s="9">
        <v>148215311</v>
      </c>
      <c r="K35" s="9">
        <v>147599859</v>
      </c>
      <c r="L35" s="9">
        <v>142872917</v>
      </c>
      <c r="M35" s="9">
        <f t="shared" si="6"/>
        <v>2410005.0569105693</v>
      </c>
      <c r="N35" s="9">
        <f t="shared" si="7"/>
        <v>2399997.7073170734</v>
      </c>
      <c r="O35" s="9">
        <f t="shared" si="8"/>
        <v>2323136.8617886179</v>
      </c>
      <c r="P35" s="3">
        <f t="shared" si="10"/>
        <v>-3.2025382896876682</v>
      </c>
      <c r="Q35" s="9">
        <v>23770143</v>
      </c>
      <c r="R35" s="9">
        <v>26812657</v>
      </c>
      <c r="S35" s="9">
        <v>18108745</v>
      </c>
      <c r="T35" s="9">
        <f t="shared" si="3"/>
        <v>386506.39024390245</v>
      </c>
      <c r="U35" s="10">
        <f t="shared" si="4"/>
        <v>435978.16260162601</v>
      </c>
      <c r="V35" s="10">
        <f t="shared" si="5"/>
        <v>294451.13821138209</v>
      </c>
      <c r="W35" s="3">
        <f t="shared" si="11"/>
        <v>-32.461952577098202</v>
      </c>
      <c r="X35" s="9">
        <v>234</v>
      </c>
      <c r="Y35" s="10">
        <v>236</v>
      </c>
      <c r="Z35" s="10">
        <v>238</v>
      </c>
      <c r="AA35" s="3">
        <f t="shared" si="12"/>
        <v>0.84745762711864403</v>
      </c>
    </row>
    <row r="36" spans="1:28">
      <c r="A36" s="6">
        <v>34</v>
      </c>
      <c r="B36" s="1" t="s">
        <v>37</v>
      </c>
      <c r="C36" s="9">
        <v>142269081</v>
      </c>
      <c r="D36" s="9">
        <v>163881097</v>
      </c>
      <c r="E36" s="9">
        <v>155556050</v>
      </c>
      <c r="F36" s="9">
        <f t="shared" ref="F36:F58" si="13">C36/61.5</f>
        <v>2313318.3902439023</v>
      </c>
      <c r="G36" s="10">
        <f t="shared" ref="G36:G59" si="14">D36/61.5</f>
        <v>2664733.2845528456</v>
      </c>
      <c r="H36" s="10">
        <f t="shared" ref="H36:H58" si="15">E36/61.5</f>
        <v>2529366.6666666665</v>
      </c>
      <c r="I36" s="3">
        <f t="shared" si="9"/>
        <v>-5.0799312137872841</v>
      </c>
      <c r="J36" s="9">
        <v>152974074</v>
      </c>
      <c r="K36" s="9">
        <v>158108662</v>
      </c>
      <c r="L36" s="9">
        <v>163798790</v>
      </c>
      <c r="M36" s="9">
        <f t="shared" si="6"/>
        <v>2487383.3170731706</v>
      </c>
      <c r="N36" s="9">
        <f t="shared" si="7"/>
        <v>2570872.5528455283</v>
      </c>
      <c r="O36" s="9">
        <f t="shared" si="8"/>
        <v>2663394.9593495936</v>
      </c>
      <c r="P36" s="3">
        <f t="shared" si="10"/>
        <v>3.5988717683285523</v>
      </c>
      <c r="Q36" s="9">
        <v>-10704993</v>
      </c>
      <c r="R36" s="9">
        <v>5247243</v>
      </c>
      <c r="S36" s="9">
        <v>-8242740</v>
      </c>
      <c r="T36" s="9">
        <f t="shared" ref="T36:T67" si="16">Q36/61.5</f>
        <v>-174064.92682926828</v>
      </c>
      <c r="U36" s="10">
        <f t="shared" ref="U36:U67" si="17">R36/61.5</f>
        <v>85321.024390243896</v>
      </c>
      <c r="V36" s="10">
        <f t="shared" ref="V36:V67" si="18">S36/61.5</f>
        <v>-134028.29268292684</v>
      </c>
      <c r="W36" s="3">
        <f t="shared" si="11"/>
        <v>-257.08706457848439</v>
      </c>
      <c r="X36" s="9">
        <v>238</v>
      </c>
      <c r="Y36" s="10">
        <v>249</v>
      </c>
      <c r="Z36" s="10">
        <v>237</v>
      </c>
      <c r="AA36" s="3">
        <f t="shared" si="12"/>
        <v>-4.8192771084337354</v>
      </c>
    </row>
    <row r="37" spans="1:28">
      <c r="A37" s="6">
        <v>35</v>
      </c>
      <c r="B37" s="1" t="s">
        <v>36</v>
      </c>
      <c r="C37" s="9">
        <v>143658250</v>
      </c>
      <c r="D37" s="9">
        <v>151862468</v>
      </c>
      <c r="E37" s="9">
        <v>148692869</v>
      </c>
      <c r="F37" s="9">
        <f t="shared" si="13"/>
        <v>2335906.5040650405</v>
      </c>
      <c r="G37" s="10">
        <f t="shared" si="14"/>
        <v>2469308.4227642277</v>
      </c>
      <c r="H37" s="10">
        <f t="shared" si="15"/>
        <v>2417770.2276422763</v>
      </c>
      <c r="I37" s="3">
        <f t="shared" si="9"/>
        <v>-2.0871509871682123</v>
      </c>
      <c r="J37" s="9">
        <v>143062795</v>
      </c>
      <c r="K37" s="9">
        <v>143934009</v>
      </c>
      <c r="L37" s="9">
        <v>141025246</v>
      </c>
      <c r="M37" s="9">
        <f t="shared" si="6"/>
        <v>2326224.3089430896</v>
      </c>
      <c r="N37" s="9">
        <f t="shared" si="7"/>
        <v>2340390.3902439023</v>
      </c>
      <c r="O37" s="9">
        <f t="shared" si="8"/>
        <v>2293093.4308943087</v>
      </c>
      <c r="P37" s="3">
        <f t="shared" si="10"/>
        <v>-2.0209004252775364</v>
      </c>
      <c r="Q37" s="9">
        <v>37708</v>
      </c>
      <c r="R37" s="9">
        <v>6563496</v>
      </c>
      <c r="S37" s="9">
        <v>6079088</v>
      </c>
      <c r="T37" s="9">
        <f t="shared" si="16"/>
        <v>613.13821138211381</v>
      </c>
      <c r="U37" s="10">
        <f t="shared" si="17"/>
        <v>106723.51219512195</v>
      </c>
      <c r="V37" s="10">
        <f t="shared" si="18"/>
        <v>98846.959349593497</v>
      </c>
      <c r="W37" s="3">
        <f t="shared" si="11"/>
        <v>-7.3803351140916327</v>
      </c>
      <c r="X37" s="9">
        <v>150</v>
      </c>
      <c r="Y37" s="10">
        <v>152</v>
      </c>
      <c r="Z37" s="10">
        <v>156</v>
      </c>
      <c r="AA37" s="3">
        <f t="shared" si="12"/>
        <v>2.6315789473684208</v>
      </c>
    </row>
    <row r="38" spans="1:28">
      <c r="A38" s="6">
        <v>36</v>
      </c>
      <c r="B38" s="1" t="s">
        <v>40</v>
      </c>
      <c r="C38" s="9">
        <v>123186888</v>
      </c>
      <c r="D38" s="9">
        <v>124214215</v>
      </c>
      <c r="E38" s="9">
        <v>131823421</v>
      </c>
      <c r="F38" s="9">
        <f t="shared" si="13"/>
        <v>2003038.8292682928</v>
      </c>
      <c r="G38" s="10">
        <f t="shared" si="14"/>
        <v>2019743.3333333333</v>
      </c>
      <c r="H38" s="10">
        <f t="shared" si="15"/>
        <v>2143470.2601626017</v>
      </c>
      <c r="I38" s="3">
        <f t="shared" si="9"/>
        <v>6.1258737576854712</v>
      </c>
      <c r="J38" s="9">
        <v>122265742</v>
      </c>
      <c r="K38" s="9">
        <v>120737012</v>
      </c>
      <c r="L38" s="9">
        <v>129200473</v>
      </c>
      <c r="M38" s="9">
        <f t="shared" si="6"/>
        <v>1988060.8455284552</v>
      </c>
      <c r="N38" s="9">
        <f t="shared" si="7"/>
        <v>1963203.4471544717</v>
      </c>
      <c r="O38" s="9">
        <f t="shared" si="8"/>
        <v>2100820.6991869919</v>
      </c>
      <c r="P38" s="3">
        <f t="shared" si="10"/>
        <v>7.0098314177263186</v>
      </c>
      <c r="Q38" s="9">
        <v>529605</v>
      </c>
      <c r="R38" s="9">
        <v>2701002</v>
      </c>
      <c r="S38" s="9">
        <v>2275406</v>
      </c>
      <c r="T38" s="9">
        <f t="shared" si="16"/>
        <v>8611.4634146341468</v>
      </c>
      <c r="U38" s="10">
        <f t="shared" si="17"/>
        <v>43918.731707317071</v>
      </c>
      <c r="V38" s="10">
        <f t="shared" si="18"/>
        <v>36998.471544715445</v>
      </c>
      <c r="W38" s="3">
        <f t="shared" si="11"/>
        <v>-15.756967229198645</v>
      </c>
      <c r="X38" s="9">
        <v>278</v>
      </c>
      <c r="Y38" s="10">
        <v>278</v>
      </c>
      <c r="Z38" s="10">
        <v>260</v>
      </c>
      <c r="AA38" s="3">
        <f t="shared" si="12"/>
        <v>-6.4748201438848918</v>
      </c>
    </row>
    <row r="39" spans="1:28">
      <c r="A39" s="6">
        <v>37</v>
      </c>
      <c r="B39" s="1" t="s">
        <v>41</v>
      </c>
      <c r="C39" s="9">
        <v>114988074</v>
      </c>
      <c r="D39" s="9">
        <v>117306964</v>
      </c>
      <c r="E39" s="9">
        <v>121205528</v>
      </c>
      <c r="F39" s="9">
        <f t="shared" si="13"/>
        <v>1869724.7804878049</v>
      </c>
      <c r="G39" s="10">
        <f t="shared" si="14"/>
        <v>1907430.3089430893</v>
      </c>
      <c r="H39" s="10">
        <f t="shared" si="15"/>
        <v>1970821.593495935</v>
      </c>
      <c r="I39" s="3">
        <f t="shared" si="9"/>
        <v>3.3233866661147307</v>
      </c>
      <c r="J39" s="9">
        <v>111743172</v>
      </c>
      <c r="K39" s="9">
        <v>97798849</v>
      </c>
      <c r="L39" s="9">
        <v>118936734</v>
      </c>
      <c r="M39" s="9">
        <f t="shared" si="6"/>
        <v>1816962.1463414633</v>
      </c>
      <c r="N39" s="9">
        <f t="shared" si="7"/>
        <v>1590225.1869918699</v>
      </c>
      <c r="O39" s="9">
        <f t="shared" si="8"/>
        <v>1933930.6341463414</v>
      </c>
      <c r="P39" s="3">
        <f t="shared" si="10"/>
        <v>21.613633714646266</v>
      </c>
      <c r="Q39" s="9">
        <v>1015112</v>
      </c>
      <c r="R39" s="9">
        <v>17230211</v>
      </c>
      <c r="S39" s="9">
        <v>1017073</v>
      </c>
      <c r="T39" s="9">
        <f t="shared" si="16"/>
        <v>16505.886178861787</v>
      </c>
      <c r="U39" s="10">
        <f t="shared" si="17"/>
        <v>280166.03252032521</v>
      </c>
      <c r="V39" s="10">
        <f t="shared" si="18"/>
        <v>16537.772357723577</v>
      </c>
      <c r="W39" s="3">
        <f t="shared" si="11"/>
        <v>-94.097152959995682</v>
      </c>
      <c r="X39" s="9">
        <v>200</v>
      </c>
      <c r="Y39" s="10">
        <v>207</v>
      </c>
      <c r="Z39" s="10">
        <v>228</v>
      </c>
      <c r="AA39" s="3">
        <f t="shared" si="12"/>
        <v>10.144927536231885</v>
      </c>
    </row>
    <row r="40" spans="1:28">
      <c r="A40" s="6">
        <v>38</v>
      </c>
      <c r="B40" s="1" t="s">
        <v>42</v>
      </c>
      <c r="C40" s="9">
        <v>110586070</v>
      </c>
      <c r="D40" s="9">
        <v>113614210</v>
      </c>
      <c r="E40" s="9">
        <v>119494736</v>
      </c>
      <c r="F40" s="9">
        <f t="shared" si="13"/>
        <v>1798147.4796747968</v>
      </c>
      <c r="G40" s="10">
        <f t="shared" si="14"/>
        <v>1847385.5284552847</v>
      </c>
      <c r="H40" s="10">
        <f t="shared" si="15"/>
        <v>1943003.837398374</v>
      </c>
      <c r="I40" s="3">
        <f t="shared" si="9"/>
        <v>5.1758719265838256</v>
      </c>
      <c r="J40" s="9">
        <v>109631145</v>
      </c>
      <c r="K40" s="9">
        <v>111272067</v>
      </c>
      <c r="L40" s="9">
        <v>117554491</v>
      </c>
      <c r="M40" s="9">
        <f t="shared" si="6"/>
        <v>1782620.243902439</v>
      </c>
      <c r="N40" s="9">
        <f t="shared" si="7"/>
        <v>1809301.9024390243</v>
      </c>
      <c r="O40" s="9">
        <f t="shared" si="8"/>
        <v>1911455.1382113821</v>
      </c>
      <c r="P40" s="3">
        <f t="shared" si="10"/>
        <v>5.6460027834299185</v>
      </c>
      <c r="Q40" s="9">
        <v>716664</v>
      </c>
      <c r="R40" s="9">
        <v>1740621</v>
      </c>
      <c r="S40" s="9">
        <v>1360726</v>
      </c>
      <c r="T40" s="9">
        <f t="shared" si="16"/>
        <v>11653.073170731708</v>
      </c>
      <c r="U40" s="10">
        <f t="shared" si="17"/>
        <v>28302.780487804877</v>
      </c>
      <c r="V40" s="10">
        <f t="shared" si="18"/>
        <v>22125.626016260161</v>
      </c>
      <c r="W40" s="3">
        <f t="shared" si="11"/>
        <v>-21.825256618183971</v>
      </c>
      <c r="X40" s="9">
        <v>258</v>
      </c>
      <c r="Y40" s="10">
        <v>259</v>
      </c>
      <c r="Z40" s="10">
        <v>252</v>
      </c>
      <c r="AA40" s="3">
        <f t="shared" si="12"/>
        <v>-2.7027027027027026</v>
      </c>
    </row>
    <row r="41" spans="1:28">
      <c r="A41" s="6">
        <v>39</v>
      </c>
      <c r="B41" s="1" t="s">
        <v>43</v>
      </c>
      <c r="C41" s="9">
        <v>110077294</v>
      </c>
      <c r="D41" s="9">
        <v>127297221</v>
      </c>
      <c r="E41" s="9">
        <v>118345159</v>
      </c>
      <c r="F41" s="9">
        <f t="shared" si="13"/>
        <v>1789874.6991869919</v>
      </c>
      <c r="G41" s="10">
        <f t="shared" si="14"/>
        <v>2069873.512195122</v>
      </c>
      <c r="H41" s="10">
        <f t="shared" si="15"/>
        <v>1924311.5284552847</v>
      </c>
      <c r="I41" s="3">
        <f t="shared" si="9"/>
        <v>-7.0324096077478346</v>
      </c>
      <c r="J41" s="9">
        <v>107097201</v>
      </c>
      <c r="K41" s="9">
        <v>123004160</v>
      </c>
      <c r="L41" s="9">
        <v>115816187</v>
      </c>
      <c r="M41" s="9">
        <f t="shared" si="6"/>
        <v>1741417.9024390243</v>
      </c>
      <c r="N41" s="9">
        <f t="shared" si="7"/>
        <v>2000067.6422764228</v>
      </c>
      <c r="O41" s="9">
        <f t="shared" si="8"/>
        <v>1883190.0325203252</v>
      </c>
      <c r="P41" s="3">
        <f t="shared" si="10"/>
        <v>-5.8436828477996245</v>
      </c>
      <c r="Q41" s="9">
        <v>2139345</v>
      </c>
      <c r="R41" s="9">
        <v>3221760</v>
      </c>
      <c r="S41" s="9">
        <v>1512605</v>
      </c>
      <c r="T41" s="9">
        <f t="shared" si="16"/>
        <v>34786.097560975613</v>
      </c>
      <c r="U41" s="10">
        <f t="shared" si="17"/>
        <v>52386.341463414632</v>
      </c>
      <c r="V41" s="10">
        <f t="shared" si="18"/>
        <v>24595.203252032519</v>
      </c>
      <c r="W41" s="3">
        <f t="shared" si="11"/>
        <v>-53.050351360746916</v>
      </c>
      <c r="X41" s="9">
        <v>152</v>
      </c>
      <c r="Y41" s="10">
        <v>153</v>
      </c>
      <c r="Z41" s="10">
        <v>147</v>
      </c>
      <c r="AA41" s="3">
        <f t="shared" si="12"/>
        <v>-3.9215686274509802</v>
      </c>
    </row>
    <row r="42" spans="1:28">
      <c r="A42" s="6">
        <v>40</v>
      </c>
      <c r="B42" s="1" t="s">
        <v>44</v>
      </c>
      <c r="C42" s="9">
        <v>89429108</v>
      </c>
      <c r="D42" s="9">
        <v>95603128</v>
      </c>
      <c r="E42" s="9">
        <v>104465677</v>
      </c>
      <c r="F42" s="9">
        <f t="shared" si="13"/>
        <v>1454131.837398374</v>
      </c>
      <c r="G42" s="10">
        <f t="shared" si="14"/>
        <v>1554522.406504065</v>
      </c>
      <c r="H42" s="10">
        <f t="shared" si="15"/>
        <v>1698628.8943089431</v>
      </c>
      <c r="I42" s="3">
        <f t="shared" si="9"/>
        <v>9.2701454287144234</v>
      </c>
      <c r="J42" s="9">
        <v>88508755</v>
      </c>
      <c r="K42" s="9">
        <v>94243075</v>
      </c>
      <c r="L42" s="9">
        <v>102815515</v>
      </c>
      <c r="M42" s="9">
        <f t="shared" si="6"/>
        <v>1439166.7479674798</v>
      </c>
      <c r="N42" s="9">
        <f t="shared" si="7"/>
        <v>1532407.7235772358</v>
      </c>
      <c r="O42" s="9">
        <f t="shared" si="8"/>
        <v>1671796.9918699188</v>
      </c>
      <c r="P42" s="3">
        <f t="shared" si="10"/>
        <v>9.0960953895020946</v>
      </c>
      <c r="Q42" s="9">
        <v>588383</v>
      </c>
      <c r="R42" s="9">
        <v>892722</v>
      </c>
      <c r="S42" s="9">
        <v>569319</v>
      </c>
      <c r="T42" s="9">
        <f t="shared" si="16"/>
        <v>9567.203252032521</v>
      </c>
      <c r="U42" s="10">
        <f t="shared" si="17"/>
        <v>14515.804878048781</v>
      </c>
      <c r="V42" s="10">
        <f t="shared" si="18"/>
        <v>9257.2195121951227</v>
      </c>
      <c r="W42" s="3">
        <f t="shared" si="11"/>
        <v>-36.226619261091351</v>
      </c>
      <c r="X42" s="9">
        <v>171</v>
      </c>
      <c r="Y42" s="10">
        <v>175</v>
      </c>
      <c r="Z42" s="10">
        <v>178</v>
      </c>
      <c r="AA42" s="3">
        <f t="shared" si="12"/>
        <v>1.7142857142857144</v>
      </c>
    </row>
    <row r="43" spans="1:28">
      <c r="A43" s="6">
        <v>41</v>
      </c>
      <c r="B43" s="2" t="s">
        <v>39</v>
      </c>
      <c r="C43" s="9">
        <v>129123598</v>
      </c>
      <c r="D43" s="9">
        <v>117421701</v>
      </c>
      <c r="E43" s="9">
        <v>95638595</v>
      </c>
      <c r="F43" s="9">
        <f t="shared" si="13"/>
        <v>2099570.6991869919</v>
      </c>
      <c r="G43" s="10">
        <f t="shared" si="14"/>
        <v>1909295.9512195121</v>
      </c>
      <c r="H43" s="10">
        <f t="shared" si="15"/>
        <v>1555099.1056910569</v>
      </c>
      <c r="I43" s="3">
        <f t="shared" si="9"/>
        <v>-18.551175646825278</v>
      </c>
      <c r="J43" s="9">
        <v>126827316</v>
      </c>
      <c r="K43" s="9">
        <v>98649614</v>
      </c>
      <c r="L43" s="9">
        <v>91062347</v>
      </c>
      <c r="M43" s="9">
        <f t="shared" si="6"/>
        <v>2062232.7804878049</v>
      </c>
      <c r="N43" s="9">
        <f t="shared" si="7"/>
        <v>1604058.7642276422</v>
      </c>
      <c r="O43" s="9">
        <f t="shared" si="8"/>
        <v>1480688.569105691</v>
      </c>
      <c r="P43" s="3">
        <f t="shared" si="10"/>
        <v>-7.691126900912149</v>
      </c>
      <c r="Q43" s="9">
        <v>-140203</v>
      </c>
      <c r="R43" s="9">
        <v>18772087</v>
      </c>
      <c r="S43" s="9">
        <v>4576248</v>
      </c>
      <c r="T43" s="9">
        <f t="shared" si="16"/>
        <v>-2279.7235772357722</v>
      </c>
      <c r="U43" s="10">
        <f t="shared" si="17"/>
        <v>305237.18699186994</v>
      </c>
      <c r="V43" s="10">
        <f t="shared" si="18"/>
        <v>74410.536585365859</v>
      </c>
      <c r="W43" s="3">
        <f t="shared" si="11"/>
        <v>-75.622060562578895</v>
      </c>
      <c r="X43" s="9">
        <v>80</v>
      </c>
      <c r="Y43" s="10">
        <v>78</v>
      </c>
      <c r="Z43" s="10">
        <v>73</v>
      </c>
      <c r="AA43" s="3">
        <f t="shared" si="12"/>
        <v>-6.4102564102564097</v>
      </c>
    </row>
    <row r="44" spans="1:28" ht="30">
      <c r="A44" s="6">
        <v>42</v>
      </c>
      <c r="B44" s="36" t="s">
        <v>48</v>
      </c>
      <c r="C44" s="37">
        <v>60321178</v>
      </c>
      <c r="D44" s="37">
        <v>70159378</v>
      </c>
      <c r="E44" s="37">
        <v>81868899</v>
      </c>
      <c r="F44" s="37">
        <f t="shared" si="13"/>
        <v>980832.16260162601</v>
      </c>
      <c r="G44" s="51">
        <f t="shared" si="14"/>
        <v>1140802.8943089431</v>
      </c>
      <c r="H44" s="51">
        <f t="shared" si="15"/>
        <v>1331201.6097560977</v>
      </c>
      <c r="I44" s="3">
        <f t="shared" si="9"/>
        <v>16.689887130983415</v>
      </c>
      <c r="J44" s="37">
        <v>60099693</v>
      </c>
      <c r="K44" s="37">
        <v>74998400</v>
      </c>
      <c r="L44" s="37">
        <v>87730260</v>
      </c>
      <c r="M44" s="9">
        <f t="shared" si="6"/>
        <v>977230.78048780491</v>
      </c>
      <c r="N44" s="9">
        <f t="shared" si="7"/>
        <v>1219486.1788617887</v>
      </c>
      <c r="O44" s="9">
        <f t="shared" si="8"/>
        <v>1426508.2926829269</v>
      </c>
      <c r="P44" s="3">
        <f t="shared" si="10"/>
        <v>16.97617549174382</v>
      </c>
      <c r="Q44" s="37">
        <v>221485</v>
      </c>
      <c r="R44" s="37">
        <v>-4839022</v>
      </c>
      <c r="S44" s="37">
        <v>-5861361</v>
      </c>
      <c r="T44" s="37">
        <f t="shared" si="16"/>
        <v>3601.3821138211383</v>
      </c>
      <c r="U44" s="51">
        <f t="shared" si="17"/>
        <v>-78683.284552845522</v>
      </c>
      <c r="V44" s="51">
        <f t="shared" si="18"/>
        <v>-95306.682926829264</v>
      </c>
      <c r="W44" s="3">
        <f t="shared" si="11"/>
        <v>21.1269756574779</v>
      </c>
      <c r="X44" s="37">
        <v>95</v>
      </c>
      <c r="Y44" s="51">
        <v>116</v>
      </c>
      <c r="Z44" s="51">
        <v>133</v>
      </c>
      <c r="AA44" s="3">
        <f t="shared" si="12"/>
        <v>14.655172413793101</v>
      </c>
      <c r="AB44" s="52"/>
    </row>
    <row r="45" spans="1:28" ht="30">
      <c r="A45" s="6">
        <v>43</v>
      </c>
      <c r="B45" s="1" t="s">
        <v>46</v>
      </c>
      <c r="C45" s="9"/>
      <c r="D45" s="9"/>
      <c r="E45" s="9"/>
      <c r="F45" s="9">
        <f t="shared" si="13"/>
        <v>0</v>
      </c>
      <c r="G45" s="10">
        <f t="shared" si="14"/>
        <v>0</v>
      </c>
      <c r="H45" s="10">
        <f t="shared" si="15"/>
        <v>0</v>
      </c>
      <c r="I45" s="3" t="e">
        <f t="shared" si="9"/>
        <v>#DIV/0!</v>
      </c>
      <c r="J45" s="9"/>
      <c r="K45" s="9"/>
      <c r="L45" s="9"/>
      <c r="M45" s="9">
        <f t="shared" si="6"/>
        <v>0</v>
      </c>
      <c r="N45" s="9">
        <f t="shared" si="7"/>
        <v>0</v>
      </c>
      <c r="O45" s="9">
        <f t="shared" si="8"/>
        <v>0</v>
      </c>
      <c r="P45" s="3" t="e">
        <f t="shared" si="10"/>
        <v>#DIV/0!</v>
      </c>
      <c r="Q45" s="9"/>
      <c r="R45" s="9"/>
      <c r="S45" s="9"/>
      <c r="T45" s="9">
        <f t="shared" si="16"/>
        <v>0</v>
      </c>
      <c r="U45" s="10">
        <f t="shared" si="17"/>
        <v>0</v>
      </c>
      <c r="V45" s="10">
        <f t="shared" si="18"/>
        <v>0</v>
      </c>
      <c r="W45" s="3" t="e">
        <f t="shared" si="11"/>
        <v>#DIV/0!</v>
      </c>
      <c r="X45" s="9"/>
      <c r="Y45" s="10"/>
      <c r="Z45" s="10"/>
      <c r="AA45" s="3" t="e">
        <f t="shared" si="12"/>
        <v>#DIV/0!</v>
      </c>
    </row>
    <row r="46" spans="1:28" ht="30">
      <c r="A46" s="6">
        <v>44</v>
      </c>
      <c r="B46" s="1" t="s">
        <v>45</v>
      </c>
      <c r="C46" s="9">
        <v>76180752</v>
      </c>
      <c r="D46" s="9">
        <v>81095143</v>
      </c>
      <c r="E46" s="9">
        <v>76385776</v>
      </c>
      <c r="F46" s="9">
        <f t="shared" si="13"/>
        <v>1238711.4146341463</v>
      </c>
      <c r="G46" s="10">
        <f t="shared" si="14"/>
        <v>1318620.2113821139</v>
      </c>
      <c r="H46" s="10">
        <f t="shared" si="15"/>
        <v>1242045.1382113821</v>
      </c>
      <c r="I46" s="3">
        <f t="shared" si="9"/>
        <v>-5.8072121532605276</v>
      </c>
      <c r="J46" s="9">
        <v>61475863</v>
      </c>
      <c r="K46" s="9">
        <v>58212278</v>
      </c>
      <c r="L46" s="9">
        <v>57056233</v>
      </c>
      <c r="M46" s="9">
        <f t="shared" si="6"/>
        <v>999607.52845528454</v>
      </c>
      <c r="N46" s="9">
        <f t="shared" si="7"/>
        <v>946541.10569105693</v>
      </c>
      <c r="O46" s="9">
        <f t="shared" si="8"/>
        <v>927743.62601626012</v>
      </c>
      <c r="P46" s="3">
        <f t="shared" si="10"/>
        <v>-1.9859126626173322</v>
      </c>
      <c r="Q46" s="9">
        <v>13192608</v>
      </c>
      <c r="R46" s="9">
        <v>20798719</v>
      </c>
      <c r="S46" s="9">
        <v>17970382</v>
      </c>
      <c r="T46" s="9">
        <f t="shared" si="16"/>
        <v>214513.95121951221</v>
      </c>
      <c r="U46" s="10">
        <f t="shared" si="17"/>
        <v>338190.55284552847</v>
      </c>
      <c r="V46" s="10">
        <f t="shared" si="18"/>
        <v>292201.33333333331</v>
      </c>
      <c r="W46" s="3">
        <f t="shared" si="11"/>
        <v>-13.598611529873555</v>
      </c>
      <c r="X46" s="9">
        <v>45</v>
      </c>
      <c r="Y46" s="10">
        <v>47</v>
      </c>
      <c r="Z46" s="10">
        <v>47</v>
      </c>
      <c r="AA46" s="3">
        <f t="shared" si="12"/>
        <v>0</v>
      </c>
    </row>
    <row r="47" spans="1:28" s="52" customFormat="1">
      <c r="A47" s="6">
        <v>45</v>
      </c>
      <c r="B47" s="1" t="s">
        <v>49</v>
      </c>
      <c r="C47" s="9">
        <v>54679559</v>
      </c>
      <c r="D47" s="9">
        <v>62225357</v>
      </c>
      <c r="E47" s="9">
        <v>64511620</v>
      </c>
      <c r="F47" s="9">
        <f t="shared" si="13"/>
        <v>889098.52032520331</v>
      </c>
      <c r="G47" s="10">
        <f t="shared" si="14"/>
        <v>1011794.4227642276</v>
      </c>
      <c r="H47" s="10">
        <f t="shared" si="15"/>
        <v>1048969.430894309</v>
      </c>
      <c r="I47" s="3">
        <f t="shared" si="9"/>
        <v>3.6741661441974576</v>
      </c>
      <c r="J47" s="9">
        <v>56224782</v>
      </c>
      <c r="K47" s="9">
        <v>62582290</v>
      </c>
      <c r="L47" s="9">
        <v>65581305</v>
      </c>
      <c r="M47" s="9">
        <f t="shared" si="6"/>
        <v>914224.09756097558</v>
      </c>
      <c r="N47" s="9">
        <f t="shared" si="7"/>
        <v>1017598.2113821139</v>
      </c>
      <c r="O47" s="9">
        <f t="shared" si="8"/>
        <v>1066362.6829268292</v>
      </c>
      <c r="P47" s="3">
        <f t="shared" si="10"/>
        <v>4.7921145103510812</v>
      </c>
      <c r="Q47" s="9">
        <v>-1813468</v>
      </c>
      <c r="R47" s="9">
        <v>-1348028</v>
      </c>
      <c r="S47" s="9">
        <v>-1741559</v>
      </c>
      <c r="T47" s="9">
        <f t="shared" si="16"/>
        <v>-29487.284552845529</v>
      </c>
      <c r="U47" s="10">
        <f t="shared" si="17"/>
        <v>-21919.154471544716</v>
      </c>
      <c r="V47" s="10">
        <f t="shared" si="18"/>
        <v>-28318.032520325203</v>
      </c>
      <c r="W47" s="3">
        <f t="shared" si="11"/>
        <v>29.19308797740106</v>
      </c>
      <c r="X47" s="9">
        <v>122</v>
      </c>
      <c r="Y47" s="10">
        <v>133</v>
      </c>
      <c r="Z47" s="10">
        <v>134</v>
      </c>
      <c r="AA47" s="3">
        <f t="shared" si="12"/>
        <v>0.75187969924812026</v>
      </c>
      <c r="AB47"/>
    </row>
    <row r="48" spans="1:28">
      <c r="A48" s="6">
        <v>46</v>
      </c>
      <c r="B48" s="1" t="s">
        <v>128</v>
      </c>
      <c r="C48" s="9">
        <v>58586035</v>
      </c>
      <c r="D48" s="9">
        <v>63253485</v>
      </c>
      <c r="E48" s="9">
        <v>58698363</v>
      </c>
      <c r="F48" s="9">
        <f t="shared" si="13"/>
        <v>952618.45528455288</v>
      </c>
      <c r="G48" s="10">
        <f t="shared" si="14"/>
        <v>1028511.9512195121</v>
      </c>
      <c r="H48" s="10">
        <f t="shared" si="15"/>
        <v>954444.92682926834</v>
      </c>
      <c r="I48" s="3">
        <f t="shared" si="9"/>
        <v>-7.2013771257030266</v>
      </c>
      <c r="J48" s="9">
        <v>55523404</v>
      </c>
      <c r="K48" s="9">
        <v>57748091</v>
      </c>
      <c r="L48" s="9">
        <v>54329629</v>
      </c>
      <c r="M48" s="9">
        <f t="shared" si="6"/>
        <v>902819.57723577239</v>
      </c>
      <c r="N48" s="9">
        <f t="shared" si="7"/>
        <v>938993.34959349595</v>
      </c>
      <c r="O48" s="9">
        <f t="shared" si="8"/>
        <v>883408.60162601632</v>
      </c>
      <c r="P48" s="3">
        <f t="shared" si="10"/>
        <v>-5.9196103988961255</v>
      </c>
      <c r="Q48" s="9">
        <v>2666827</v>
      </c>
      <c r="R48" s="9">
        <v>4473807</v>
      </c>
      <c r="S48" s="9">
        <v>3703507</v>
      </c>
      <c r="T48" s="9">
        <f t="shared" si="16"/>
        <v>43363.040650406503</v>
      </c>
      <c r="U48" s="10">
        <f t="shared" si="17"/>
        <v>72744.829268292684</v>
      </c>
      <c r="V48" s="10">
        <f t="shared" si="18"/>
        <v>60219.626016260161</v>
      </c>
      <c r="W48" s="3">
        <f t="shared" si="11"/>
        <v>-17.217998004831237</v>
      </c>
      <c r="X48" s="9">
        <v>116</v>
      </c>
      <c r="Y48" s="10">
        <v>112</v>
      </c>
      <c r="Z48" s="10">
        <v>109</v>
      </c>
      <c r="AA48" s="3">
        <f t="shared" si="12"/>
        <v>-2.6785714285714284</v>
      </c>
    </row>
    <row r="49" spans="1:27" ht="30">
      <c r="A49" s="6">
        <v>47</v>
      </c>
      <c r="B49" s="1" t="s">
        <v>47</v>
      </c>
      <c r="C49" s="9">
        <v>65839834</v>
      </c>
      <c r="D49" s="9">
        <v>61099413</v>
      </c>
      <c r="E49" s="9">
        <v>56575259</v>
      </c>
      <c r="F49" s="9">
        <f t="shared" si="13"/>
        <v>1070566.406504065</v>
      </c>
      <c r="G49" s="10">
        <f t="shared" si="14"/>
        <v>993486.39024390245</v>
      </c>
      <c r="H49" s="10">
        <f t="shared" si="15"/>
        <v>919922.91056910565</v>
      </c>
      <c r="I49" s="3">
        <f t="shared" si="9"/>
        <v>-7.4045785022517379</v>
      </c>
      <c r="J49" s="9">
        <v>54342313</v>
      </c>
      <c r="K49" s="9">
        <v>55333211</v>
      </c>
      <c r="L49" s="9">
        <v>55227604</v>
      </c>
      <c r="M49" s="9">
        <f t="shared" si="6"/>
        <v>883614.84552845533</v>
      </c>
      <c r="N49" s="9">
        <f t="shared" si="7"/>
        <v>899727.00813008135</v>
      </c>
      <c r="O49" s="9">
        <f t="shared" si="8"/>
        <v>898009.82113821141</v>
      </c>
      <c r="P49" s="3">
        <f t="shared" si="10"/>
        <v>-0.19085644605009666</v>
      </c>
      <c r="Q49" s="9">
        <v>9441168</v>
      </c>
      <c r="R49" s="9">
        <v>4484405</v>
      </c>
      <c r="S49" s="9">
        <v>482807</v>
      </c>
      <c r="T49" s="9">
        <f t="shared" si="16"/>
        <v>153514.92682926828</v>
      </c>
      <c r="U49" s="10">
        <f t="shared" si="17"/>
        <v>72917.154471544709</v>
      </c>
      <c r="V49" s="10">
        <f t="shared" si="18"/>
        <v>7850.5203252032525</v>
      </c>
      <c r="W49" s="3">
        <f t="shared" si="11"/>
        <v>-89.233644151230763</v>
      </c>
      <c r="X49" s="9">
        <v>105</v>
      </c>
      <c r="Y49" s="10">
        <v>108</v>
      </c>
      <c r="Z49" s="10">
        <v>110</v>
      </c>
      <c r="AA49" s="3">
        <f t="shared" si="12"/>
        <v>1.8518518518518516</v>
      </c>
    </row>
    <row r="50" spans="1:27">
      <c r="A50" s="6">
        <v>48</v>
      </c>
      <c r="B50" s="19" t="s">
        <v>124</v>
      </c>
      <c r="C50" s="9">
        <v>48703281</v>
      </c>
      <c r="D50" s="9">
        <v>50124771</v>
      </c>
      <c r="E50" s="9">
        <v>56557562</v>
      </c>
      <c r="F50" s="9">
        <f t="shared" si="13"/>
        <v>791923.26829268294</v>
      </c>
      <c r="G50" s="9">
        <f t="shared" si="14"/>
        <v>815036.92682926834</v>
      </c>
      <c r="H50" s="10">
        <f t="shared" si="15"/>
        <v>919635.15447154467</v>
      </c>
      <c r="I50" s="3">
        <f t="shared" si="9"/>
        <v>12.833556885476829</v>
      </c>
      <c r="J50" s="9">
        <v>48501803</v>
      </c>
      <c r="K50" s="9">
        <v>49891045</v>
      </c>
      <c r="L50" s="9">
        <v>56285261</v>
      </c>
      <c r="M50" s="9">
        <f t="shared" si="6"/>
        <v>788647.20325203252</v>
      </c>
      <c r="N50" s="9">
        <f t="shared" si="7"/>
        <v>811236.50406504062</v>
      </c>
      <c r="O50" s="9">
        <f t="shared" si="8"/>
        <v>915207.49593495938</v>
      </c>
      <c r="P50" s="3">
        <f t="shared" si="10"/>
        <v>12.816360130360078</v>
      </c>
      <c r="Q50" s="9">
        <v>108240</v>
      </c>
      <c r="R50" s="9">
        <v>125819</v>
      </c>
      <c r="S50" s="9">
        <v>112123</v>
      </c>
      <c r="T50" s="9">
        <f t="shared" si="16"/>
        <v>1760</v>
      </c>
      <c r="U50" s="9">
        <f t="shared" si="17"/>
        <v>2045.8373983739837</v>
      </c>
      <c r="V50" s="10">
        <f t="shared" si="18"/>
        <v>1823.1382113821139</v>
      </c>
      <c r="W50" s="3">
        <f t="shared" si="11"/>
        <v>-10.8854783458778</v>
      </c>
      <c r="X50" s="9">
        <v>85</v>
      </c>
      <c r="Y50" s="10">
        <v>84</v>
      </c>
      <c r="Z50" s="10">
        <v>84</v>
      </c>
      <c r="AA50" s="3">
        <f t="shared" si="12"/>
        <v>0</v>
      </c>
    </row>
    <row r="51" spans="1:27">
      <c r="A51" s="6">
        <v>49</v>
      </c>
      <c r="B51" s="1" t="s">
        <v>54</v>
      </c>
      <c r="C51" s="9">
        <v>45932915</v>
      </c>
      <c r="D51" s="9">
        <v>50358828</v>
      </c>
      <c r="E51" s="9">
        <v>56060561</v>
      </c>
      <c r="F51" s="9">
        <f t="shared" si="13"/>
        <v>746876.66666666663</v>
      </c>
      <c r="G51" s="10">
        <f t="shared" si="14"/>
        <v>818842.73170731706</v>
      </c>
      <c r="H51" s="10">
        <f t="shared" si="15"/>
        <v>911553.83739837399</v>
      </c>
      <c r="I51" s="3">
        <f t="shared" si="9"/>
        <v>11.322211470052483</v>
      </c>
      <c r="J51" s="9">
        <v>42915138</v>
      </c>
      <c r="K51" s="9">
        <v>48394727</v>
      </c>
      <c r="L51" s="9">
        <v>54973522</v>
      </c>
      <c r="M51" s="9">
        <f t="shared" si="6"/>
        <v>697807.12195121951</v>
      </c>
      <c r="N51" s="9">
        <f t="shared" si="7"/>
        <v>786906.13008130086</v>
      </c>
      <c r="O51" s="9">
        <f t="shared" si="8"/>
        <v>893878.40650406503</v>
      </c>
      <c r="P51" s="3">
        <f t="shared" si="10"/>
        <v>13.594032672195871</v>
      </c>
      <c r="Q51" s="9">
        <v>2609440</v>
      </c>
      <c r="R51" s="9">
        <v>1702655</v>
      </c>
      <c r="S51" s="9">
        <v>840187</v>
      </c>
      <c r="T51" s="9">
        <f t="shared" si="16"/>
        <v>42429.918699186994</v>
      </c>
      <c r="U51" s="10">
        <f t="shared" si="17"/>
        <v>27685.447154471545</v>
      </c>
      <c r="V51" s="10">
        <f t="shared" si="18"/>
        <v>13661.577235772358</v>
      </c>
      <c r="W51" s="3">
        <f t="shared" si="11"/>
        <v>-50.654301664165672</v>
      </c>
      <c r="X51" s="9">
        <v>72</v>
      </c>
      <c r="Y51" s="10">
        <v>83</v>
      </c>
      <c r="Z51" s="10">
        <v>96</v>
      </c>
      <c r="AA51" s="3">
        <f t="shared" si="12"/>
        <v>15.66265060240964</v>
      </c>
    </row>
    <row r="52" spans="1:27" ht="20.25" customHeight="1">
      <c r="A52" s="6">
        <v>50</v>
      </c>
      <c r="B52" s="1" t="s">
        <v>53</v>
      </c>
      <c r="C52" s="9">
        <v>48195518</v>
      </c>
      <c r="D52" s="9">
        <v>52296570</v>
      </c>
      <c r="E52" s="9">
        <v>55486257</v>
      </c>
      <c r="F52" s="9">
        <f t="shared" si="13"/>
        <v>783666.9593495935</v>
      </c>
      <c r="G52" s="10">
        <f t="shared" si="14"/>
        <v>850350.73170731706</v>
      </c>
      <c r="H52" s="10">
        <f t="shared" si="15"/>
        <v>902215.56097560981</v>
      </c>
      <c r="I52" s="3">
        <f t="shared" si="9"/>
        <v>6.0992279225960795</v>
      </c>
      <c r="J52" s="9">
        <v>46882805</v>
      </c>
      <c r="K52" s="9">
        <v>51618184</v>
      </c>
      <c r="L52" s="9">
        <v>56343432</v>
      </c>
      <c r="M52" s="9">
        <f t="shared" si="6"/>
        <v>762322.03252032516</v>
      </c>
      <c r="N52" s="9">
        <f t="shared" si="7"/>
        <v>839320.06504065043</v>
      </c>
      <c r="O52" s="9">
        <f t="shared" si="8"/>
        <v>916153.36585365853</v>
      </c>
      <c r="P52" s="3">
        <f t="shared" si="10"/>
        <v>9.1542313848158585</v>
      </c>
      <c r="Q52" s="9">
        <v>1182686</v>
      </c>
      <c r="R52" s="9">
        <v>577989</v>
      </c>
      <c r="S52" s="9">
        <v>-997102</v>
      </c>
      <c r="T52" s="9">
        <f t="shared" si="16"/>
        <v>19230.666666666668</v>
      </c>
      <c r="U52" s="10">
        <f t="shared" si="17"/>
        <v>9398.1951219512193</v>
      </c>
      <c r="V52" s="10">
        <f t="shared" si="18"/>
        <v>-16213.040650406505</v>
      </c>
      <c r="W52" s="3">
        <f t="shared" si="11"/>
        <v>-272.51227964546041</v>
      </c>
      <c r="X52" s="9">
        <v>86</v>
      </c>
      <c r="Y52" s="10">
        <v>91</v>
      </c>
      <c r="Z52" s="10">
        <v>89</v>
      </c>
      <c r="AA52" s="3">
        <f t="shared" si="12"/>
        <v>-2.197802197802198</v>
      </c>
    </row>
    <row r="53" spans="1:27" ht="30">
      <c r="A53" s="6">
        <v>51</v>
      </c>
      <c r="B53" s="1" t="s">
        <v>50</v>
      </c>
      <c r="C53" s="9">
        <v>52491937</v>
      </c>
      <c r="D53" s="9">
        <v>52867986</v>
      </c>
      <c r="E53" s="9">
        <v>53294914</v>
      </c>
      <c r="F53" s="9">
        <f t="shared" si="13"/>
        <v>853527.43089430896</v>
      </c>
      <c r="G53" s="10">
        <f t="shared" si="14"/>
        <v>859642.04878048785</v>
      </c>
      <c r="H53" s="10">
        <f t="shared" si="15"/>
        <v>866583.96747967484</v>
      </c>
      <c r="I53" s="3">
        <f t="shared" si="9"/>
        <v>0.80753596325761323</v>
      </c>
      <c r="J53" s="9">
        <v>51501943</v>
      </c>
      <c r="K53" s="9">
        <v>52380085</v>
      </c>
      <c r="L53" s="9">
        <v>52789406</v>
      </c>
      <c r="M53" s="9">
        <f t="shared" si="6"/>
        <v>837429.96747967484</v>
      </c>
      <c r="N53" s="9">
        <f t="shared" si="7"/>
        <v>851708.6991869919</v>
      </c>
      <c r="O53" s="9">
        <f t="shared" si="8"/>
        <v>858364.32520325202</v>
      </c>
      <c r="P53" s="3">
        <f t="shared" si="10"/>
        <v>0.7814439400012384</v>
      </c>
      <c r="Q53" s="9">
        <v>823326</v>
      </c>
      <c r="R53" s="9">
        <v>287510</v>
      </c>
      <c r="S53" s="9">
        <v>267932</v>
      </c>
      <c r="T53" s="9">
        <f t="shared" si="16"/>
        <v>13387.414634146342</v>
      </c>
      <c r="U53" s="10">
        <f t="shared" si="17"/>
        <v>4674.959349593496</v>
      </c>
      <c r="V53" s="10">
        <f t="shared" si="18"/>
        <v>4356.6178861788621</v>
      </c>
      <c r="W53" s="3">
        <f t="shared" si="11"/>
        <v>-6.809502278181621</v>
      </c>
      <c r="X53" s="9">
        <v>113</v>
      </c>
      <c r="Y53" s="10">
        <v>117</v>
      </c>
      <c r="Z53" s="10">
        <v>112</v>
      </c>
      <c r="AA53" s="3">
        <f t="shared" si="12"/>
        <v>-4.2735042735042734</v>
      </c>
    </row>
    <row r="54" spans="1:27">
      <c r="A54" s="6">
        <v>52</v>
      </c>
      <c r="B54" s="1" t="s">
        <v>51</v>
      </c>
      <c r="C54" s="9">
        <v>49501801</v>
      </c>
      <c r="D54" s="9">
        <v>53211509</v>
      </c>
      <c r="E54" s="9">
        <v>51859706</v>
      </c>
      <c r="F54" s="9">
        <f t="shared" si="13"/>
        <v>804907.33333333337</v>
      </c>
      <c r="G54" s="10">
        <f t="shared" si="14"/>
        <v>865227.78861788614</v>
      </c>
      <c r="H54" s="10">
        <f t="shared" si="15"/>
        <v>843247.25203252037</v>
      </c>
      <c r="I54" s="3">
        <f t="shared" si="9"/>
        <v>-2.5404334990762898</v>
      </c>
      <c r="J54" s="9">
        <v>52818807</v>
      </c>
      <c r="K54" s="9">
        <v>52885739</v>
      </c>
      <c r="L54" s="9">
        <v>54037979</v>
      </c>
      <c r="M54" s="9">
        <f t="shared" si="6"/>
        <v>858842.39024390245</v>
      </c>
      <c r="N54" s="9">
        <f t="shared" si="7"/>
        <v>859930.71544715448</v>
      </c>
      <c r="O54" s="9">
        <f t="shared" si="8"/>
        <v>878666.32520325202</v>
      </c>
      <c r="P54" s="3">
        <f t="shared" si="10"/>
        <v>2.1787348003211209</v>
      </c>
      <c r="Q54" s="9">
        <v>-3317006</v>
      </c>
      <c r="R54" s="9">
        <v>217638</v>
      </c>
      <c r="S54" s="9">
        <v>-2178273</v>
      </c>
      <c r="T54" s="9">
        <f t="shared" si="16"/>
        <v>-53935.056910569103</v>
      </c>
      <c r="U54" s="10">
        <f t="shared" si="17"/>
        <v>3538.8292682926831</v>
      </c>
      <c r="V54" s="10">
        <f t="shared" si="18"/>
        <v>-35419.07317073171</v>
      </c>
      <c r="W54" s="3">
        <f t="shared" si="11"/>
        <v>-1100.8697929589503</v>
      </c>
      <c r="X54" s="9">
        <v>53</v>
      </c>
      <c r="Y54" s="10">
        <v>53</v>
      </c>
      <c r="Z54" s="10">
        <v>53</v>
      </c>
      <c r="AA54" s="3">
        <f t="shared" si="12"/>
        <v>0</v>
      </c>
    </row>
    <row r="55" spans="1:27" ht="30">
      <c r="A55" s="6">
        <v>53</v>
      </c>
      <c r="B55" s="1" t="s">
        <v>52</v>
      </c>
      <c r="C55" s="9">
        <v>48446719</v>
      </c>
      <c r="D55" s="9">
        <v>51789251</v>
      </c>
      <c r="E55" s="9">
        <v>48335844</v>
      </c>
      <c r="F55" s="9">
        <f t="shared" si="13"/>
        <v>787751.52845528454</v>
      </c>
      <c r="G55" s="10">
        <f t="shared" si="14"/>
        <v>842101.64227642282</v>
      </c>
      <c r="H55" s="10">
        <f t="shared" si="15"/>
        <v>785948.68292682932</v>
      </c>
      <c r="I55" s="3">
        <f t="shared" si="9"/>
        <v>-6.6681925946370608</v>
      </c>
      <c r="J55" s="9">
        <v>48017918</v>
      </c>
      <c r="K55" s="9">
        <v>51556107</v>
      </c>
      <c r="L55" s="9">
        <v>47898963</v>
      </c>
      <c r="M55" s="9">
        <f t="shared" si="6"/>
        <v>780779.15447154467</v>
      </c>
      <c r="N55" s="9">
        <f t="shared" si="7"/>
        <v>838310.68292682932</v>
      </c>
      <c r="O55" s="9">
        <f t="shared" si="8"/>
        <v>778844.92682926834</v>
      </c>
      <c r="P55" s="3">
        <f t="shared" si="10"/>
        <v>-7.0935224026903345</v>
      </c>
      <c r="Q55" s="9">
        <v>280426</v>
      </c>
      <c r="R55" s="9">
        <v>117672</v>
      </c>
      <c r="S55" s="9">
        <v>197324</v>
      </c>
      <c r="T55" s="9">
        <f t="shared" si="16"/>
        <v>4559.7723577235774</v>
      </c>
      <c r="U55" s="10">
        <f t="shared" si="17"/>
        <v>1913.3658536585365</v>
      </c>
      <c r="V55" s="10">
        <f t="shared" si="18"/>
        <v>3208.520325203252</v>
      </c>
      <c r="W55" s="3">
        <f t="shared" si="11"/>
        <v>67.68984975185262</v>
      </c>
      <c r="X55" s="9">
        <v>100</v>
      </c>
      <c r="Y55" s="10">
        <v>105</v>
      </c>
      <c r="Z55" s="10">
        <v>107</v>
      </c>
      <c r="AA55" s="3">
        <f t="shared" si="12"/>
        <v>1.9047619047619049</v>
      </c>
    </row>
    <row r="56" spans="1:27">
      <c r="A56" s="6">
        <v>54</v>
      </c>
      <c r="B56" s="1" t="s">
        <v>71</v>
      </c>
      <c r="C56" s="9">
        <v>18365534</v>
      </c>
      <c r="D56" s="9">
        <v>50721500</v>
      </c>
      <c r="E56" s="9">
        <v>46501695</v>
      </c>
      <c r="F56" s="9">
        <f t="shared" si="13"/>
        <v>298626.56910569104</v>
      </c>
      <c r="G56" s="10">
        <f t="shared" si="14"/>
        <v>824739.83739837399</v>
      </c>
      <c r="H56" s="10">
        <f t="shared" si="15"/>
        <v>756125.12195121951</v>
      </c>
      <c r="I56" s="3">
        <f t="shared" si="9"/>
        <v>-8.3195587669923015</v>
      </c>
      <c r="J56" s="9">
        <v>78906466</v>
      </c>
      <c r="K56" s="9">
        <v>79875988</v>
      </c>
      <c r="L56" s="9">
        <v>87976624</v>
      </c>
      <c r="M56" s="9">
        <f t="shared" si="6"/>
        <v>1283031.9674796748</v>
      </c>
      <c r="N56" s="9">
        <f t="shared" si="7"/>
        <v>1298796.5528455283</v>
      </c>
      <c r="O56" s="9">
        <f t="shared" si="8"/>
        <v>1430514.2113821139</v>
      </c>
      <c r="P56" s="3">
        <f t="shared" si="10"/>
        <v>10.141515870827176</v>
      </c>
      <c r="Q56" s="9">
        <v>-60540932</v>
      </c>
      <c r="R56" s="9">
        <v>-29154488</v>
      </c>
      <c r="S56" s="9">
        <v>-41474929</v>
      </c>
      <c r="T56" s="9">
        <f t="shared" si="16"/>
        <v>-984405.39837398368</v>
      </c>
      <c r="U56" s="10">
        <f t="shared" si="17"/>
        <v>-474056.71544715448</v>
      </c>
      <c r="V56" s="10">
        <f t="shared" si="18"/>
        <v>-674389.08943089435</v>
      </c>
      <c r="W56" s="3">
        <f t="shared" si="11"/>
        <v>42.259157492321606</v>
      </c>
      <c r="X56" s="10">
        <v>20</v>
      </c>
      <c r="Y56" s="10">
        <v>23</v>
      </c>
      <c r="Z56" s="10">
        <v>23</v>
      </c>
      <c r="AA56" s="3">
        <f t="shared" si="12"/>
        <v>0</v>
      </c>
    </row>
    <row r="57" spans="1:27" ht="30">
      <c r="A57" s="6">
        <v>55</v>
      </c>
      <c r="B57" s="1" t="s">
        <v>55</v>
      </c>
      <c r="C57" s="9">
        <v>44133579</v>
      </c>
      <c r="D57" s="9">
        <v>49514101</v>
      </c>
      <c r="E57" s="9">
        <v>44527275</v>
      </c>
      <c r="F57" s="9">
        <f t="shared" si="13"/>
        <v>717619.17073170736</v>
      </c>
      <c r="G57" s="10">
        <f t="shared" si="14"/>
        <v>805107.33333333337</v>
      </c>
      <c r="H57" s="10">
        <f t="shared" si="15"/>
        <v>724020.73170731706</v>
      </c>
      <c r="I57" s="3">
        <f t="shared" si="9"/>
        <v>-10.071526896954069</v>
      </c>
      <c r="J57" s="9">
        <v>43926791</v>
      </c>
      <c r="K57" s="9">
        <v>48486996</v>
      </c>
      <c r="L57" s="9">
        <v>48077506</v>
      </c>
      <c r="M57" s="9">
        <f t="shared" si="6"/>
        <v>714256.76422764233</v>
      </c>
      <c r="N57" s="9">
        <f t="shared" si="7"/>
        <v>788406.43902439019</v>
      </c>
      <c r="O57" s="9">
        <f t="shared" si="8"/>
        <v>781748.06504065043</v>
      </c>
      <c r="P57" s="3">
        <f t="shared" si="10"/>
        <v>-0.84453571840168284</v>
      </c>
      <c r="Q57" s="9">
        <v>99358</v>
      </c>
      <c r="R57" s="9">
        <v>829311</v>
      </c>
      <c r="S57" s="9">
        <v>-3550231</v>
      </c>
      <c r="T57" s="9">
        <f t="shared" si="16"/>
        <v>1615.5772357723577</v>
      </c>
      <c r="U57" s="10">
        <f t="shared" si="17"/>
        <v>13484.731707317073</v>
      </c>
      <c r="V57" s="10">
        <f t="shared" si="18"/>
        <v>-57727.333333333336</v>
      </c>
      <c r="W57" s="3">
        <f t="shared" si="11"/>
        <v>-528.09404433318753</v>
      </c>
      <c r="X57" s="9">
        <v>34</v>
      </c>
      <c r="Y57" s="10">
        <v>44</v>
      </c>
      <c r="Z57" s="10">
        <v>46</v>
      </c>
      <c r="AA57" s="3">
        <f t="shared" si="12"/>
        <v>4.5454545454545459</v>
      </c>
    </row>
    <row r="58" spans="1:27">
      <c r="A58" s="6">
        <v>56</v>
      </c>
      <c r="B58" s="1" t="s">
        <v>62</v>
      </c>
      <c r="C58" s="9">
        <v>34351167</v>
      </c>
      <c r="D58" s="9">
        <v>38450892</v>
      </c>
      <c r="E58" s="9">
        <v>42427253</v>
      </c>
      <c r="F58" s="9">
        <f t="shared" si="13"/>
        <v>558555.56097560981</v>
      </c>
      <c r="G58" s="10">
        <f t="shared" si="14"/>
        <v>625217.75609756098</v>
      </c>
      <c r="H58" s="10">
        <f t="shared" si="15"/>
        <v>689874.03252032516</v>
      </c>
      <c r="I58" s="3">
        <f t="shared" si="9"/>
        <v>10.341401182578538</v>
      </c>
      <c r="J58" s="9">
        <v>36589753</v>
      </c>
      <c r="K58" s="9">
        <v>39010433</v>
      </c>
      <c r="L58" s="9">
        <v>37077616</v>
      </c>
      <c r="M58" s="9">
        <f t="shared" si="6"/>
        <v>594955.33333333337</v>
      </c>
      <c r="N58" s="9">
        <f t="shared" si="7"/>
        <v>634315.98373983742</v>
      </c>
      <c r="O58" s="9">
        <f t="shared" si="8"/>
        <v>602888.06504065043</v>
      </c>
      <c r="P58" s="3">
        <f t="shared" si="10"/>
        <v>-4.9546156024466583</v>
      </c>
      <c r="Q58" s="9">
        <v>-2238586</v>
      </c>
      <c r="R58" s="9">
        <v>-559541</v>
      </c>
      <c r="S58" s="9">
        <v>4832080</v>
      </c>
      <c r="T58" s="9">
        <f t="shared" si="16"/>
        <v>-36399.772357723574</v>
      </c>
      <c r="U58" s="10">
        <f t="shared" si="17"/>
        <v>-9098.2276422764226</v>
      </c>
      <c r="V58" s="10">
        <f t="shared" si="18"/>
        <v>78570.406504065046</v>
      </c>
      <c r="W58" s="3">
        <f t="shared" si="11"/>
        <v>-963.57925513948055</v>
      </c>
      <c r="X58" s="10">
        <v>75</v>
      </c>
      <c r="Y58" s="10">
        <v>82</v>
      </c>
      <c r="Z58" s="10">
        <v>80</v>
      </c>
      <c r="AA58" s="3">
        <f t="shared" si="12"/>
        <v>-2.4390243902439024</v>
      </c>
    </row>
    <row r="59" spans="1:27">
      <c r="A59" s="6">
        <v>57</v>
      </c>
      <c r="B59" s="1" t="s">
        <v>56</v>
      </c>
      <c r="C59" s="9">
        <v>41951448</v>
      </c>
      <c r="D59" s="9">
        <v>42497222</v>
      </c>
      <c r="E59" s="9">
        <v>41796929</v>
      </c>
      <c r="F59" s="9">
        <f t="shared" ref="F59:F90" si="19">C59/61.5</f>
        <v>682137.36585365853</v>
      </c>
      <c r="G59" s="10">
        <f t="shared" si="14"/>
        <v>691011.7398373984</v>
      </c>
      <c r="H59" s="10">
        <f t="shared" ref="H59:H90" si="20">E59/61.5</f>
        <v>679624.86178861791</v>
      </c>
      <c r="I59" s="3">
        <f t="shared" si="9"/>
        <v>-1.6478559469134246</v>
      </c>
      <c r="J59" s="9">
        <v>41397226</v>
      </c>
      <c r="K59" s="9">
        <v>42195206</v>
      </c>
      <c r="L59" s="9">
        <v>39844727</v>
      </c>
      <c r="M59" s="9">
        <f t="shared" si="6"/>
        <v>673125.62601626012</v>
      </c>
      <c r="N59" s="9">
        <f t="shared" si="7"/>
        <v>686100.91056910565</v>
      </c>
      <c r="O59" s="9">
        <f t="shared" si="8"/>
        <v>647881.7398373984</v>
      </c>
      <c r="P59" s="3">
        <f t="shared" si="10"/>
        <v>-5.5704882682643984</v>
      </c>
      <c r="Q59" s="9">
        <v>75666</v>
      </c>
      <c r="R59" s="9">
        <v>51365</v>
      </c>
      <c r="S59" s="9">
        <v>1691286</v>
      </c>
      <c r="T59" s="9">
        <f t="shared" si="16"/>
        <v>1230.3414634146341</v>
      </c>
      <c r="U59" s="10">
        <f t="shared" si="17"/>
        <v>835.20325203252037</v>
      </c>
      <c r="V59" s="10">
        <f t="shared" si="18"/>
        <v>27500.585365853658</v>
      </c>
      <c r="W59" s="3">
        <f t="shared" si="11"/>
        <v>3192.6817872091892</v>
      </c>
      <c r="X59" s="9">
        <v>63</v>
      </c>
      <c r="Y59" s="10">
        <v>65</v>
      </c>
      <c r="Z59" s="10">
        <v>66</v>
      </c>
      <c r="AA59" s="3">
        <f t="shared" si="12"/>
        <v>1.5384615384615385</v>
      </c>
    </row>
    <row r="60" spans="1:27">
      <c r="A60" s="6">
        <v>58</v>
      </c>
      <c r="B60" s="1" t="s">
        <v>59</v>
      </c>
      <c r="C60" s="9">
        <v>37949566</v>
      </c>
      <c r="D60" s="9">
        <v>40833656</v>
      </c>
      <c r="E60" s="9">
        <v>41412915</v>
      </c>
      <c r="F60" s="9">
        <f t="shared" si="19"/>
        <v>617066.11382113816</v>
      </c>
      <c r="G60" s="10">
        <f t="shared" ref="G60:G91" si="21">D60/61.5</f>
        <v>663961.88617886184</v>
      </c>
      <c r="H60" s="10">
        <f t="shared" si="20"/>
        <v>673380.73170731706</v>
      </c>
      <c r="I60" s="3">
        <f t="shared" si="9"/>
        <v>1.4185822596928277</v>
      </c>
      <c r="J60" s="9">
        <v>36847272</v>
      </c>
      <c r="K60" s="9">
        <v>40518354</v>
      </c>
      <c r="L60" s="9">
        <v>41276277</v>
      </c>
      <c r="M60" s="9">
        <f t="shared" si="6"/>
        <v>599142.63414634147</v>
      </c>
      <c r="N60" s="9">
        <f t="shared" si="7"/>
        <v>658835.02439024393</v>
      </c>
      <c r="O60" s="9">
        <f t="shared" si="8"/>
        <v>671158.97560975607</v>
      </c>
      <c r="P60" s="3">
        <f t="shared" si="10"/>
        <v>1.8705671015165057</v>
      </c>
      <c r="Q60" s="9">
        <v>966341</v>
      </c>
      <c r="R60" s="9">
        <v>165120</v>
      </c>
      <c r="S60" s="9">
        <v>56024</v>
      </c>
      <c r="T60" s="9">
        <f t="shared" si="16"/>
        <v>15712.861788617885</v>
      </c>
      <c r="U60" s="10">
        <f t="shared" si="17"/>
        <v>2684.8780487804879</v>
      </c>
      <c r="V60" s="10">
        <f t="shared" si="18"/>
        <v>910.95934959349597</v>
      </c>
      <c r="W60" s="3">
        <f t="shared" si="11"/>
        <v>-66.070736434108525</v>
      </c>
      <c r="X60" s="9">
        <v>78</v>
      </c>
      <c r="Y60" s="10">
        <v>83</v>
      </c>
      <c r="Z60" s="10">
        <v>83</v>
      </c>
      <c r="AA60" s="3">
        <f t="shared" si="12"/>
        <v>0</v>
      </c>
    </row>
    <row r="61" spans="1:27">
      <c r="A61" s="6">
        <v>59</v>
      </c>
      <c r="B61" s="1" t="s">
        <v>61</v>
      </c>
      <c r="C61" s="9">
        <v>35552733</v>
      </c>
      <c r="D61" s="9">
        <v>39456851</v>
      </c>
      <c r="E61" s="9">
        <v>41389646</v>
      </c>
      <c r="F61" s="9">
        <f t="shared" si="19"/>
        <v>578093.21951219509</v>
      </c>
      <c r="G61" s="10">
        <f t="shared" si="21"/>
        <v>641574.81300813006</v>
      </c>
      <c r="H61" s="10">
        <f t="shared" si="20"/>
        <v>673002.37398373988</v>
      </c>
      <c r="I61" s="3">
        <f t="shared" si="9"/>
        <v>4.8985029241183069</v>
      </c>
      <c r="J61" s="9">
        <v>35350013</v>
      </c>
      <c r="K61" s="9">
        <v>39081641</v>
      </c>
      <c r="L61" s="9">
        <v>40382166</v>
      </c>
      <c r="M61" s="9">
        <f t="shared" si="6"/>
        <v>574796.9593495935</v>
      </c>
      <c r="N61" s="9">
        <f t="shared" si="7"/>
        <v>635473.83739837399</v>
      </c>
      <c r="O61" s="9">
        <f t="shared" si="8"/>
        <v>656620.58536585362</v>
      </c>
      <c r="P61" s="3">
        <f t="shared" si="10"/>
        <v>3.3277133884935832</v>
      </c>
      <c r="Q61" s="9">
        <v>37161</v>
      </c>
      <c r="R61" s="9">
        <v>199641</v>
      </c>
      <c r="S61" s="9">
        <v>879088</v>
      </c>
      <c r="T61" s="9">
        <f t="shared" si="16"/>
        <v>604.2439024390244</v>
      </c>
      <c r="U61" s="10">
        <f t="shared" si="17"/>
        <v>3246.1951219512193</v>
      </c>
      <c r="V61" s="10">
        <f t="shared" si="18"/>
        <v>14294.113821138211</v>
      </c>
      <c r="W61" s="3">
        <f t="shared" si="11"/>
        <v>340.334400248446</v>
      </c>
      <c r="X61" s="10">
        <v>44</v>
      </c>
      <c r="Y61" s="10">
        <v>44</v>
      </c>
      <c r="Z61" s="10">
        <v>44</v>
      </c>
      <c r="AA61" s="3">
        <f t="shared" si="12"/>
        <v>0</v>
      </c>
    </row>
    <row r="62" spans="1:27">
      <c r="A62" s="6">
        <v>60</v>
      </c>
      <c r="B62" s="1" t="s">
        <v>57</v>
      </c>
      <c r="C62" s="9">
        <v>39951738</v>
      </c>
      <c r="D62" s="9">
        <v>42492857</v>
      </c>
      <c r="E62" s="9">
        <v>39265131</v>
      </c>
      <c r="F62" s="9">
        <f t="shared" si="19"/>
        <v>649621.75609756098</v>
      </c>
      <c r="G62" s="10">
        <f t="shared" si="21"/>
        <v>690940.76422764233</v>
      </c>
      <c r="H62" s="10">
        <f t="shared" si="20"/>
        <v>638457.41463414638</v>
      </c>
      <c r="I62" s="3">
        <f t="shared" si="9"/>
        <v>-7.595926063526397</v>
      </c>
      <c r="J62" s="9">
        <v>37483496</v>
      </c>
      <c r="K62" s="9">
        <v>35418157</v>
      </c>
      <c r="L62" s="9">
        <v>33457805</v>
      </c>
      <c r="M62" s="9">
        <f t="shared" si="6"/>
        <v>609487.7398373984</v>
      </c>
      <c r="N62" s="9">
        <f t="shared" si="7"/>
        <v>575904.99186991865</v>
      </c>
      <c r="O62" s="9">
        <f t="shared" si="8"/>
        <v>544029.34959349595</v>
      </c>
      <c r="P62" s="3">
        <f t="shared" si="10"/>
        <v>-5.5348786217193524</v>
      </c>
      <c r="Q62" s="9">
        <v>2178898</v>
      </c>
      <c r="R62" s="9">
        <v>6255394</v>
      </c>
      <c r="S62" s="9">
        <v>5173961</v>
      </c>
      <c r="T62" s="9">
        <f t="shared" si="16"/>
        <v>35429.235772357722</v>
      </c>
      <c r="U62" s="10">
        <f t="shared" si="17"/>
        <v>101713.72357723577</v>
      </c>
      <c r="V62" s="10">
        <f t="shared" si="18"/>
        <v>84129.447154471549</v>
      </c>
      <c r="W62" s="3">
        <f t="shared" si="11"/>
        <v>-17.288007757784712</v>
      </c>
      <c r="X62" s="9">
        <v>77</v>
      </c>
      <c r="Y62" s="10">
        <v>78</v>
      </c>
      <c r="Z62" s="10">
        <v>85</v>
      </c>
      <c r="AA62" s="3">
        <f t="shared" si="12"/>
        <v>8.9743589743589745</v>
      </c>
    </row>
    <row r="63" spans="1:27">
      <c r="A63" s="6">
        <v>61</v>
      </c>
      <c r="B63" s="1" t="s">
        <v>60</v>
      </c>
      <c r="C63" s="9">
        <v>37205927</v>
      </c>
      <c r="D63" s="9">
        <v>33808786</v>
      </c>
      <c r="E63" s="9">
        <v>34394220</v>
      </c>
      <c r="F63" s="9">
        <f t="shared" si="19"/>
        <v>604974.42276422761</v>
      </c>
      <c r="G63" s="10">
        <f t="shared" si="21"/>
        <v>549736.35772357718</v>
      </c>
      <c r="H63" s="10">
        <f t="shared" si="20"/>
        <v>559255.60975609755</v>
      </c>
      <c r="I63" s="3">
        <f t="shared" si="9"/>
        <v>1.7316031400831802</v>
      </c>
      <c r="J63" s="9">
        <v>38514901</v>
      </c>
      <c r="K63" s="9">
        <v>36822422</v>
      </c>
      <c r="L63" s="9">
        <v>36190331</v>
      </c>
      <c r="M63" s="9">
        <f t="shared" si="6"/>
        <v>626258.55284552847</v>
      </c>
      <c r="N63" s="9">
        <f t="shared" si="7"/>
        <v>598738.56910569104</v>
      </c>
      <c r="O63" s="9">
        <f t="shared" si="8"/>
        <v>588460.66666666663</v>
      </c>
      <c r="P63" s="3">
        <f t="shared" si="10"/>
        <v>-1.7165926782328484</v>
      </c>
      <c r="Q63" s="9">
        <v>-1308974</v>
      </c>
      <c r="R63" s="9">
        <v>-3013636</v>
      </c>
      <c r="S63" s="9">
        <v>-1796111</v>
      </c>
      <c r="T63" s="9">
        <f>Q63/61.5</f>
        <v>-21284.130081300813</v>
      </c>
      <c r="U63" s="10">
        <f t="shared" si="17"/>
        <v>-49002.211382113819</v>
      </c>
      <c r="V63" s="10">
        <f t="shared" si="18"/>
        <v>-29205.056910569107</v>
      </c>
      <c r="W63" s="3">
        <f t="shared" si="11"/>
        <v>-40.400532778344825</v>
      </c>
      <c r="X63" s="10">
        <v>85</v>
      </c>
      <c r="Y63" s="10">
        <v>81</v>
      </c>
      <c r="Z63" s="10">
        <v>81</v>
      </c>
      <c r="AA63" s="3">
        <f t="shared" si="12"/>
        <v>0</v>
      </c>
    </row>
    <row r="64" spans="1:27">
      <c r="A64" s="6">
        <v>62</v>
      </c>
      <c r="B64" s="1" t="s">
        <v>58</v>
      </c>
      <c r="C64" s="9">
        <v>39549824</v>
      </c>
      <c r="D64" s="9">
        <v>35105847</v>
      </c>
      <c r="E64" s="9">
        <v>31492385</v>
      </c>
      <c r="F64" s="9">
        <f t="shared" si="19"/>
        <v>643086.56910569104</v>
      </c>
      <c r="G64" s="10">
        <f t="shared" si="21"/>
        <v>570826.78048780491</v>
      </c>
      <c r="H64" s="10">
        <f t="shared" si="20"/>
        <v>512071.30081300816</v>
      </c>
      <c r="I64" s="3">
        <f t="shared" si="9"/>
        <v>-10.293048904360576</v>
      </c>
      <c r="J64" s="9">
        <v>38497746</v>
      </c>
      <c r="K64" s="9">
        <v>33762383</v>
      </c>
      <c r="L64" s="9">
        <v>34877824</v>
      </c>
      <c r="M64" s="9">
        <f t="shared" si="6"/>
        <v>625979.60975609755</v>
      </c>
      <c r="N64" s="9">
        <f t="shared" si="7"/>
        <v>548981.83739837399</v>
      </c>
      <c r="O64" s="9">
        <f t="shared" si="8"/>
        <v>567119.08943089435</v>
      </c>
      <c r="P64" s="3">
        <f t="shared" si="10"/>
        <v>3.303798194576498</v>
      </c>
      <c r="Q64" s="9">
        <v>-530961</v>
      </c>
      <c r="R64" s="9">
        <v>969458</v>
      </c>
      <c r="S64" s="9">
        <v>-3416213</v>
      </c>
      <c r="T64" s="9">
        <f t="shared" si="16"/>
        <v>-8633.5121951219517</v>
      </c>
      <c r="U64" s="10">
        <f t="shared" si="17"/>
        <v>15763.544715447155</v>
      </c>
      <c r="V64" s="10">
        <f t="shared" si="18"/>
        <v>-55548.17886178862</v>
      </c>
      <c r="W64" s="3">
        <f t="shared" si="11"/>
        <v>-452.38380620924266</v>
      </c>
      <c r="X64" s="9">
        <v>27</v>
      </c>
      <c r="Y64" s="10">
        <v>31</v>
      </c>
      <c r="Z64" s="10">
        <v>37</v>
      </c>
      <c r="AA64" s="3">
        <f t="shared" si="12"/>
        <v>19.35483870967742</v>
      </c>
    </row>
    <row r="65" spans="1:28" ht="30">
      <c r="A65" s="6">
        <v>63</v>
      </c>
      <c r="B65" s="19" t="s">
        <v>122</v>
      </c>
      <c r="C65" s="9">
        <v>40476414</v>
      </c>
      <c r="D65" s="9">
        <v>22110749</v>
      </c>
      <c r="E65" s="9">
        <v>29930149</v>
      </c>
      <c r="F65" s="9">
        <f t="shared" si="19"/>
        <v>658153.07317073166</v>
      </c>
      <c r="G65" s="9">
        <f t="shared" si="21"/>
        <v>359524.37398373982</v>
      </c>
      <c r="H65" s="10">
        <f t="shared" si="20"/>
        <v>486669.0894308943</v>
      </c>
      <c r="I65" s="3">
        <f t="shared" si="9"/>
        <v>35.364699766615779</v>
      </c>
      <c r="J65" s="9">
        <v>42390342</v>
      </c>
      <c r="K65" s="9">
        <v>24426634</v>
      </c>
      <c r="L65" s="9">
        <v>31523993</v>
      </c>
      <c r="M65" s="9">
        <f t="shared" si="6"/>
        <v>689273.85365853657</v>
      </c>
      <c r="N65" s="9">
        <f t="shared" si="7"/>
        <v>397181.0406504065</v>
      </c>
      <c r="O65" s="9">
        <f t="shared" si="8"/>
        <v>512585.25203252031</v>
      </c>
      <c r="P65" s="3">
        <f t="shared" si="10"/>
        <v>29.055820789716662</v>
      </c>
      <c r="Q65" s="9">
        <v>-1913928</v>
      </c>
      <c r="R65" s="9">
        <v>-2315885</v>
      </c>
      <c r="S65" s="9">
        <v>-1593844</v>
      </c>
      <c r="T65" s="9">
        <f t="shared" si="16"/>
        <v>-31120.780487804877</v>
      </c>
      <c r="U65" s="9">
        <f t="shared" si="17"/>
        <v>-37656.666666666664</v>
      </c>
      <c r="V65" s="10">
        <f t="shared" si="18"/>
        <v>-25916.162601626016</v>
      </c>
      <c r="W65" s="3">
        <f t="shared" si="11"/>
        <v>-31.177757099337832</v>
      </c>
      <c r="X65" s="9">
        <v>37</v>
      </c>
      <c r="Y65" s="10">
        <v>38</v>
      </c>
      <c r="Z65" s="10">
        <v>57</v>
      </c>
      <c r="AA65" s="3">
        <f t="shared" si="12"/>
        <v>50</v>
      </c>
    </row>
    <row r="66" spans="1:28" s="52" customFormat="1">
      <c r="A66" s="6">
        <v>64</v>
      </c>
      <c r="B66" s="1" t="s">
        <v>65</v>
      </c>
      <c r="C66" s="9">
        <v>23862439</v>
      </c>
      <c r="D66" s="9">
        <v>25296713</v>
      </c>
      <c r="E66" s="9">
        <v>28821906</v>
      </c>
      <c r="F66" s="9">
        <f t="shared" si="19"/>
        <v>388007.13821138209</v>
      </c>
      <c r="G66" s="10">
        <f t="shared" si="21"/>
        <v>411328.66666666669</v>
      </c>
      <c r="H66" s="10">
        <f t="shared" si="20"/>
        <v>468648.87804878049</v>
      </c>
      <c r="I66" s="3">
        <f t="shared" si="9"/>
        <v>13.935379667706229</v>
      </c>
      <c r="J66" s="9">
        <v>23179742</v>
      </c>
      <c r="K66" s="9">
        <v>24760830</v>
      </c>
      <c r="L66" s="9">
        <v>25301952</v>
      </c>
      <c r="M66" s="9">
        <f t="shared" si="6"/>
        <v>376906.37398373982</v>
      </c>
      <c r="N66" s="9">
        <f t="shared" si="7"/>
        <v>402615.12195121951</v>
      </c>
      <c r="O66" s="9">
        <f t="shared" si="8"/>
        <v>411413.85365853657</v>
      </c>
      <c r="P66" s="3">
        <f t="shared" si="10"/>
        <v>2.1853952391741269</v>
      </c>
      <c r="Q66" s="9">
        <v>643680</v>
      </c>
      <c r="R66" s="9">
        <v>492842</v>
      </c>
      <c r="S66" s="9">
        <v>3093182</v>
      </c>
      <c r="T66" s="9">
        <f t="shared" si="16"/>
        <v>10466.341463414634</v>
      </c>
      <c r="U66" s="10">
        <f t="shared" si="17"/>
        <v>8013.6910569105694</v>
      </c>
      <c r="V66" s="10">
        <f t="shared" si="18"/>
        <v>50295.642276422761</v>
      </c>
      <c r="W66" s="3">
        <f t="shared" si="11"/>
        <v>527.62142836852377</v>
      </c>
      <c r="X66" s="10">
        <v>42</v>
      </c>
      <c r="Y66" s="10">
        <v>42</v>
      </c>
      <c r="Z66" s="10">
        <v>40</v>
      </c>
      <c r="AA66" s="3">
        <f t="shared" si="12"/>
        <v>-4.7619047619047619</v>
      </c>
      <c r="AB66"/>
    </row>
    <row r="67" spans="1:28">
      <c r="A67" s="6">
        <v>65</v>
      </c>
      <c r="B67" s="1" t="s">
        <v>63</v>
      </c>
      <c r="C67" s="9">
        <v>26936845</v>
      </c>
      <c r="D67" s="9">
        <v>29121533</v>
      </c>
      <c r="E67" s="9">
        <v>27587544</v>
      </c>
      <c r="F67" s="9">
        <f t="shared" si="19"/>
        <v>437997.47967479675</v>
      </c>
      <c r="G67" s="10">
        <f t="shared" si="21"/>
        <v>473520.86178861791</v>
      </c>
      <c r="H67" s="10">
        <f t="shared" si="20"/>
        <v>448577.95121951221</v>
      </c>
      <c r="I67" s="3">
        <f t="shared" si="9"/>
        <v>-5.2675420624319491</v>
      </c>
      <c r="J67" s="9">
        <v>30616169</v>
      </c>
      <c r="K67" s="9">
        <v>31731147</v>
      </c>
      <c r="L67" s="9">
        <v>30004110</v>
      </c>
      <c r="M67" s="9">
        <f t="shared" si="6"/>
        <v>497823.88617886178</v>
      </c>
      <c r="N67" s="9">
        <f t="shared" si="7"/>
        <v>515953.60975609755</v>
      </c>
      <c r="O67" s="9">
        <f t="shared" si="8"/>
        <v>487871.70731707319</v>
      </c>
      <c r="P67" s="3">
        <f t="shared" si="10"/>
        <v>-5.4427184746898627</v>
      </c>
      <c r="Q67" s="9">
        <v>-3679324</v>
      </c>
      <c r="R67" s="9">
        <v>-2609614</v>
      </c>
      <c r="S67" s="9">
        <v>-2416566</v>
      </c>
      <c r="T67" s="9">
        <f t="shared" si="16"/>
        <v>-59826.406504065038</v>
      </c>
      <c r="U67" s="10">
        <f t="shared" si="17"/>
        <v>-42432.747967479678</v>
      </c>
      <c r="V67" s="10">
        <f t="shared" si="18"/>
        <v>-39293.756097560974</v>
      </c>
      <c r="W67" s="3">
        <f t="shared" si="11"/>
        <v>-7.3975691424095764</v>
      </c>
      <c r="X67" s="10">
        <v>52</v>
      </c>
      <c r="Y67" s="10">
        <v>55</v>
      </c>
      <c r="Z67" s="10">
        <v>53</v>
      </c>
      <c r="AA67" s="3">
        <f t="shared" si="12"/>
        <v>-3.6363636363636362</v>
      </c>
    </row>
    <row r="68" spans="1:28">
      <c r="A68" s="6">
        <v>66</v>
      </c>
      <c r="B68" s="1" t="s">
        <v>64</v>
      </c>
      <c r="C68" s="9">
        <v>24635400</v>
      </c>
      <c r="D68" s="9">
        <v>24648834</v>
      </c>
      <c r="E68" s="9">
        <v>25442360</v>
      </c>
      <c r="F68" s="9">
        <f t="shared" si="19"/>
        <v>400575.60975609755</v>
      </c>
      <c r="G68" s="10">
        <f t="shared" si="21"/>
        <v>400794.04878048779</v>
      </c>
      <c r="H68" s="10">
        <f t="shared" si="20"/>
        <v>413696.9105691057</v>
      </c>
      <c r="I68" s="3">
        <f t="shared" si="9"/>
        <v>3.2193246950342624</v>
      </c>
      <c r="J68" s="9">
        <v>21159764</v>
      </c>
      <c r="K68" s="9">
        <v>21510364</v>
      </c>
      <c r="L68" s="9">
        <v>22051988</v>
      </c>
      <c r="M68" s="9">
        <f t="shared" si="6"/>
        <v>344061.20325203252</v>
      </c>
      <c r="N68" s="9">
        <f t="shared" si="7"/>
        <v>349762.01626016258</v>
      </c>
      <c r="O68" s="9">
        <f t="shared" si="8"/>
        <v>358568.9105691057</v>
      </c>
      <c r="P68" s="3">
        <f t="shared" si="10"/>
        <v>2.5179676178422752</v>
      </c>
      <c r="Q68" s="9">
        <v>3098334</v>
      </c>
      <c r="R68" s="9">
        <v>2791671</v>
      </c>
      <c r="S68" s="9">
        <v>3300922</v>
      </c>
      <c r="T68" s="9">
        <f t="shared" ref="T68:T99" si="22">Q68/61.5</f>
        <v>50379.414634146342</v>
      </c>
      <c r="U68" s="10">
        <f t="shared" ref="U68:U99" si="23">R68/61.5</f>
        <v>45393.024390243903</v>
      </c>
      <c r="V68" s="10">
        <f t="shared" ref="V68:V99" si="24">S68/61.5</f>
        <v>53673.528455284555</v>
      </c>
      <c r="W68" s="3">
        <f t="shared" si="11"/>
        <v>18.241798550044045</v>
      </c>
      <c r="X68" s="10">
        <v>40</v>
      </c>
      <c r="Y68" s="10">
        <v>40</v>
      </c>
      <c r="Z68" s="10">
        <v>43</v>
      </c>
      <c r="AA68" s="3">
        <f t="shared" si="12"/>
        <v>7.5</v>
      </c>
    </row>
    <row r="69" spans="1:28">
      <c r="A69" s="6">
        <v>67</v>
      </c>
      <c r="B69" s="19" t="s">
        <v>123</v>
      </c>
      <c r="C69" s="9">
        <v>26449455</v>
      </c>
      <c r="D69" s="9">
        <v>28392338</v>
      </c>
      <c r="E69" s="9">
        <v>25154577</v>
      </c>
      <c r="F69" s="9">
        <f t="shared" si="19"/>
        <v>430072.43902439025</v>
      </c>
      <c r="G69" s="9">
        <f t="shared" si="21"/>
        <v>461664.03252032521</v>
      </c>
      <c r="H69" s="10">
        <f t="shared" si="20"/>
        <v>409017.51219512196</v>
      </c>
      <c r="I69" s="3">
        <f t="shared" si="9"/>
        <v>-11.403643475926497</v>
      </c>
      <c r="J69" s="9">
        <v>22058530</v>
      </c>
      <c r="K69" s="9">
        <v>28060533</v>
      </c>
      <c r="L69" s="9">
        <v>24770931</v>
      </c>
      <c r="M69" s="9">
        <f t="shared" ref="M69:M123" si="25">J69/61.5</f>
        <v>358675.28455284552</v>
      </c>
      <c r="N69" s="9">
        <f t="shared" ref="N69:O123" si="26">K69/61.5</f>
        <v>456268.8292682927</v>
      </c>
      <c r="O69" s="9">
        <f t="shared" si="26"/>
        <v>402779.36585365853</v>
      </c>
      <c r="P69" s="3">
        <f t="shared" si="10"/>
        <v>-11.723234195159449</v>
      </c>
      <c r="Q69" s="9">
        <v>3895469</v>
      </c>
      <c r="R69" s="9">
        <v>281603</v>
      </c>
      <c r="S69" s="9">
        <v>208244</v>
      </c>
      <c r="T69" s="9">
        <f t="shared" si="22"/>
        <v>63340.959349593497</v>
      </c>
      <c r="U69" s="9">
        <f t="shared" si="23"/>
        <v>4578.9105691056911</v>
      </c>
      <c r="V69" s="10">
        <f t="shared" si="24"/>
        <v>3386.0813008130081</v>
      </c>
      <c r="W69" s="3">
        <f t="shared" si="11"/>
        <v>-26.050503723326813</v>
      </c>
      <c r="X69" s="9">
        <v>58</v>
      </c>
      <c r="Y69" s="10">
        <v>67</v>
      </c>
      <c r="Z69" s="10">
        <v>62</v>
      </c>
      <c r="AA69" s="3">
        <f t="shared" si="12"/>
        <v>-7.4626865671641784</v>
      </c>
    </row>
    <row r="70" spans="1:28" ht="30">
      <c r="A70" s="6">
        <v>68</v>
      </c>
      <c r="B70" s="36" t="s">
        <v>66</v>
      </c>
      <c r="C70" s="37">
        <v>21667362</v>
      </c>
      <c r="D70" s="37">
        <v>24621620</v>
      </c>
      <c r="E70" s="37">
        <v>24842291</v>
      </c>
      <c r="F70" s="37">
        <f t="shared" si="19"/>
        <v>352314.8292682927</v>
      </c>
      <c r="G70" s="51">
        <f t="shared" si="21"/>
        <v>400351.54471544718</v>
      </c>
      <c r="H70" s="51">
        <f t="shared" si="20"/>
        <v>403939.69105691055</v>
      </c>
      <c r="I70" s="3">
        <f t="shared" ref="I70:I122" si="27">(H70-G70)/G70*100</f>
        <v>0.89624890644887556</v>
      </c>
      <c r="J70" s="37">
        <v>24324418</v>
      </c>
      <c r="K70" s="37">
        <v>25643041</v>
      </c>
      <c r="L70" s="37">
        <v>26134287</v>
      </c>
      <c r="M70" s="9">
        <f t="shared" si="25"/>
        <v>395518.99186991871</v>
      </c>
      <c r="N70" s="9">
        <f t="shared" si="26"/>
        <v>416960.01626016258</v>
      </c>
      <c r="O70" s="9">
        <f t="shared" si="26"/>
        <v>424947.75609756098</v>
      </c>
      <c r="P70" s="3">
        <f t="shared" ref="P70:P124" si="28">(O70-N70)/N70*100</f>
        <v>1.9157088272018981</v>
      </c>
      <c r="Q70" s="37">
        <v>-2657056</v>
      </c>
      <c r="R70" s="37">
        <v>-1021421</v>
      </c>
      <c r="S70" s="37">
        <v>-1291996</v>
      </c>
      <c r="T70" s="9">
        <f t="shared" si="22"/>
        <v>-43204.16260162602</v>
      </c>
      <c r="U70" s="51">
        <f t="shared" si="23"/>
        <v>-16608.471544715449</v>
      </c>
      <c r="V70" s="51">
        <f t="shared" si="24"/>
        <v>-21008.065040650406</v>
      </c>
      <c r="W70" s="3">
        <f t="shared" ref="W70:W124" si="29">(V70-U70)/U70*100</f>
        <v>26.4900564997195</v>
      </c>
      <c r="X70" s="51">
        <v>68</v>
      </c>
      <c r="Y70" s="51">
        <v>68</v>
      </c>
      <c r="Z70" s="51">
        <v>68</v>
      </c>
      <c r="AA70" s="3">
        <f t="shared" ref="AA70:AA124" si="30">(Z70-Y70)/Y70*100</f>
        <v>0</v>
      </c>
      <c r="AB70" s="52"/>
    </row>
    <row r="71" spans="1:28">
      <c r="A71" s="6">
        <v>69</v>
      </c>
      <c r="B71" s="1" t="s">
        <v>69</v>
      </c>
      <c r="C71" s="9">
        <v>20105675</v>
      </c>
      <c r="D71" s="9">
        <v>22457636</v>
      </c>
      <c r="E71" s="9">
        <v>24741884</v>
      </c>
      <c r="F71" s="9">
        <f t="shared" si="19"/>
        <v>326921.54471544718</v>
      </c>
      <c r="G71" s="10">
        <f t="shared" si="21"/>
        <v>365164.81300813006</v>
      </c>
      <c r="H71" s="10">
        <f t="shared" si="20"/>
        <v>402307.05691056908</v>
      </c>
      <c r="I71" s="3">
        <f t="shared" si="27"/>
        <v>10.171364430343424</v>
      </c>
      <c r="J71" s="9">
        <v>19934389</v>
      </c>
      <c r="K71" s="9">
        <v>22041547</v>
      </c>
      <c r="L71" s="9">
        <v>24628082</v>
      </c>
      <c r="M71" s="9">
        <f t="shared" si="25"/>
        <v>324136.40650406503</v>
      </c>
      <c r="N71" s="9">
        <f t="shared" si="26"/>
        <v>358399.13821138209</v>
      </c>
      <c r="O71" s="9">
        <f t="shared" si="26"/>
        <v>400456.61788617884</v>
      </c>
      <c r="P71" s="3">
        <f t="shared" si="28"/>
        <v>11.734816072574217</v>
      </c>
      <c r="Q71" s="9">
        <v>126538</v>
      </c>
      <c r="R71" s="9">
        <v>346252</v>
      </c>
      <c r="S71" s="9">
        <v>70864</v>
      </c>
      <c r="T71" s="9">
        <f t="shared" si="22"/>
        <v>2057.5284552845528</v>
      </c>
      <c r="U71" s="10">
        <f t="shared" si="23"/>
        <v>5630.1138211382113</v>
      </c>
      <c r="V71" s="10">
        <f t="shared" si="24"/>
        <v>1152.260162601626</v>
      </c>
      <c r="W71" s="3">
        <f t="shared" si="29"/>
        <v>-79.5339810311565</v>
      </c>
      <c r="X71" s="10">
        <v>32</v>
      </c>
      <c r="Y71" s="10">
        <v>34</v>
      </c>
      <c r="Z71" s="10">
        <v>35</v>
      </c>
      <c r="AA71" s="3">
        <f t="shared" si="30"/>
        <v>2.9411764705882351</v>
      </c>
    </row>
    <row r="72" spans="1:28">
      <c r="A72" s="6">
        <v>70</v>
      </c>
      <c r="B72" s="1" t="s">
        <v>67</v>
      </c>
      <c r="C72" s="9">
        <v>21141186</v>
      </c>
      <c r="D72" s="9">
        <v>21037483</v>
      </c>
      <c r="E72" s="9">
        <v>21509638</v>
      </c>
      <c r="F72" s="9">
        <f t="shared" si="19"/>
        <v>343759.12195121951</v>
      </c>
      <c r="G72" s="10">
        <f t="shared" si="21"/>
        <v>342072.89430894307</v>
      </c>
      <c r="H72" s="10">
        <f t="shared" si="20"/>
        <v>349750.2113821138</v>
      </c>
      <c r="I72" s="3">
        <f t="shared" si="27"/>
        <v>2.2443511897312063</v>
      </c>
      <c r="J72" s="9">
        <v>22676982</v>
      </c>
      <c r="K72" s="9">
        <v>23061079</v>
      </c>
      <c r="L72" s="9">
        <v>20005866</v>
      </c>
      <c r="M72" s="9">
        <f t="shared" si="25"/>
        <v>368731.41463414632</v>
      </c>
      <c r="N72" s="9">
        <f t="shared" si="26"/>
        <v>374976.89430894307</v>
      </c>
      <c r="O72" s="9">
        <f t="shared" si="26"/>
        <v>325298.63414634147</v>
      </c>
      <c r="P72" s="3">
        <f t="shared" si="28"/>
        <v>-13.248352342923756</v>
      </c>
      <c r="Q72" s="9">
        <v>-1535796</v>
      </c>
      <c r="R72" s="9">
        <v>-2023596</v>
      </c>
      <c r="S72" s="9">
        <v>1250771</v>
      </c>
      <c r="T72" s="9">
        <f t="shared" si="22"/>
        <v>-24972.292682926829</v>
      </c>
      <c r="U72" s="10">
        <f t="shared" si="23"/>
        <v>-32904</v>
      </c>
      <c r="V72" s="10">
        <f t="shared" si="24"/>
        <v>20337.739837398374</v>
      </c>
      <c r="W72" s="3">
        <f t="shared" si="29"/>
        <v>-161.80932360016524</v>
      </c>
      <c r="X72" s="10">
        <v>40</v>
      </c>
      <c r="Y72" s="10">
        <v>40</v>
      </c>
      <c r="Z72" s="10">
        <v>39</v>
      </c>
      <c r="AA72" s="3">
        <f t="shared" si="30"/>
        <v>-2.5</v>
      </c>
    </row>
    <row r="73" spans="1:28">
      <c r="A73" s="6">
        <v>71</v>
      </c>
      <c r="B73" s="1" t="s">
        <v>70</v>
      </c>
      <c r="C73" s="9">
        <v>19393869</v>
      </c>
      <c r="D73" s="9">
        <v>21004837</v>
      </c>
      <c r="E73" s="9">
        <v>21177554</v>
      </c>
      <c r="F73" s="9">
        <f t="shared" si="19"/>
        <v>315347.46341463417</v>
      </c>
      <c r="G73" s="10">
        <f t="shared" si="21"/>
        <v>341542.06504065043</v>
      </c>
      <c r="H73" s="10">
        <f t="shared" si="20"/>
        <v>344350.47154471546</v>
      </c>
      <c r="I73" s="3">
        <f t="shared" si="27"/>
        <v>0.82227250799422735</v>
      </c>
      <c r="J73" s="9">
        <v>19278325</v>
      </c>
      <c r="K73" s="9">
        <v>20529689</v>
      </c>
      <c r="L73" s="9">
        <v>21094999</v>
      </c>
      <c r="M73" s="9">
        <f t="shared" si="25"/>
        <v>313468.69918699184</v>
      </c>
      <c r="N73" s="9">
        <f t="shared" si="26"/>
        <v>333816.08130081301</v>
      </c>
      <c r="O73" s="9">
        <f t="shared" si="26"/>
        <v>343008.11382113822</v>
      </c>
      <c r="P73" s="3">
        <f t="shared" si="28"/>
        <v>2.7536218400580772</v>
      </c>
      <c r="Q73" s="9">
        <v>103990</v>
      </c>
      <c r="R73" s="9">
        <v>427633</v>
      </c>
      <c r="S73" s="9">
        <v>74299</v>
      </c>
      <c r="T73" s="9">
        <f t="shared" si="22"/>
        <v>1690.8943089430895</v>
      </c>
      <c r="U73" s="10">
        <f t="shared" si="23"/>
        <v>6953.3821138211379</v>
      </c>
      <c r="V73" s="10">
        <f t="shared" si="24"/>
        <v>1208.1138211382113</v>
      </c>
      <c r="W73" s="3">
        <f t="shared" si="29"/>
        <v>-82.625522352110337</v>
      </c>
      <c r="X73" s="10">
        <v>28</v>
      </c>
      <c r="Y73" s="10">
        <v>37</v>
      </c>
      <c r="Z73" s="10">
        <v>37</v>
      </c>
      <c r="AA73" s="3">
        <f t="shared" si="30"/>
        <v>0</v>
      </c>
    </row>
    <row r="74" spans="1:28">
      <c r="A74" s="6">
        <v>72</v>
      </c>
      <c r="B74" s="1" t="s">
        <v>76</v>
      </c>
      <c r="C74" s="9">
        <v>15775704</v>
      </c>
      <c r="D74" s="9">
        <v>18905129</v>
      </c>
      <c r="E74" s="9">
        <v>20932153</v>
      </c>
      <c r="F74" s="9">
        <f t="shared" si="19"/>
        <v>256515.51219512196</v>
      </c>
      <c r="G74" s="10">
        <f t="shared" si="21"/>
        <v>307400.47154471546</v>
      </c>
      <c r="H74" s="10">
        <f t="shared" si="20"/>
        <v>340360.2113821138</v>
      </c>
      <c r="I74" s="3">
        <f t="shared" si="27"/>
        <v>10.72208499608756</v>
      </c>
      <c r="J74" s="9">
        <v>14285035</v>
      </c>
      <c r="K74" s="9">
        <v>14888095</v>
      </c>
      <c r="L74" s="9">
        <v>15580707</v>
      </c>
      <c r="M74" s="9">
        <f t="shared" si="25"/>
        <v>232276.99186991871</v>
      </c>
      <c r="N74" s="9">
        <f t="shared" si="26"/>
        <v>242082.84552845528</v>
      </c>
      <c r="O74" s="9">
        <f t="shared" si="26"/>
        <v>253344.82926829267</v>
      </c>
      <c r="P74" s="3">
        <f t="shared" si="28"/>
        <v>4.652119696979363</v>
      </c>
      <c r="Q74" s="9">
        <v>1320308</v>
      </c>
      <c r="R74" s="9">
        <v>3541543</v>
      </c>
      <c r="S74" s="9">
        <v>4793588</v>
      </c>
      <c r="T74" s="9">
        <f t="shared" si="22"/>
        <v>21468.422764227642</v>
      </c>
      <c r="U74" s="10">
        <f t="shared" si="23"/>
        <v>57586.065040650406</v>
      </c>
      <c r="V74" s="10">
        <f t="shared" si="24"/>
        <v>77944.520325203252</v>
      </c>
      <c r="W74" s="3">
        <f t="shared" si="29"/>
        <v>35.353093270362663</v>
      </c>
      <c r="X74" s="10">
        <v>24</v>
      </c>
      <c r="Y74" s="10">
        <v>26</v>
      </c>
      <c r="Z74" s="10">
        <v>26</v>
      </c>
      <c r="AA74" s="3">
        <f t="shared" si="30"/>
        <v>0</v>
      </c>
    </row>
    <row r="75" spans="1:28">
      <c r="A75" s="6">
        <v>73</v>
      </c>
      <c r="B75" s="1" t="s">
        <v>80</v>
      </c>
      <c r="C75" s="9">
        <v>13757745</v>
      </c>
      <c r="D75" s="9">
        <v>19067247</v>
      </c>
      <c r="E75" s="9">
        <v>20099457</v>
      </c>
      <c r="F75" s="9">
        <f t="shared" si="19"/>
        <v>223703.17073170733</v>
      </c>
      <c r="G75" s="10">
        <f t="shared" si="21"/>
        <v>310036.53658536583</v>
      </c>
      <c r="H75" s="10">
        <f t="shared" si="20"/>
        <v>326820.43902439025</v>
      </c>
      <c r="I75" s="3">
        <f t="shared" si="27"/>
        <v>5.4135240394169202</v>
      </c>
      <c r="J75" s="9">
        <v>17739444</v>
      </c>
      <c r="K75" s="9">
        <v>19553400</v>
      </c>
      <c r="L75" s="9">
        <v>19700343</v>
      </c>
      <c r="M75" s="9">
        <f t="shared" si="25"/>
        <v>288446.24390243902</v>
      </c>
      <c r="N75" s="9">
        <f t="shared" si="26"/>
        <v>317941.46341463417</v>
      </c>
      <c r="O75" s="9">
        <f t="shared" si="26"/>
        <v>320330.78048780491</v>
      </c>
      <c r="P75" s="3">
        <f t="shared" si="28"/>
        <v>0.75149590352573081</v>
      </c>
      <c r="Q75" s="9">
        <v>-3981699</v>
      </c>
      <c r="R75" s="9">
        <v>-486153</v>
      </c>
      <c r="S75" s="9">
        <v>345357</v>
      </c>
      <c r="T75" s="9">
        <f t="shared" si="22"/>
        <v>-64743.07317073171</v>
      </c>
      <c r="U75" s="10">
        <f t="shared" si="23"/>
        <v>-7904.9268292682927</v>
      </c>
      <c r="V75" s="10">
        <f t="shared" si="24"/>
        <v>5615.5609756097565</v>
      </c>
      <c r="W75" s="3">
        <f t="shared" si="29"/>
        <v>-171.03874706111037</v>
      </c>
      <c r="X75" s="10">
        <v>7</v>
      </c>
      <c r="Y75" s="10">
        <v>7</v>
      </c>
      <c r="Z75" s="10">
        <v>7</v>
      </c>
      <c r="AA75" s="3">
        <f t="shared" si="30"/>
        <v>0</v>
      </c>
    </row>
    <row r="76" spans="1:28">
      <c r="A76" s="6">
        <v>74</v>
      </c>
      <c r="B76" s="19" t="s">
        <v>121</v>
      </c>
      <c r="C76" s="9">
        <v>18233217</v>
      </c>
      <c r="D76" s="9">
        <v>18156379</v>
      </c>
      <c r="E76" s="9">
        <v>19413675</v>
      </c>
      <c r="F76" s="9">
        <f t="shared" si="19"/>
        <v>296475.07317073172</v>
      </c>
      <c r="G76" s="9">
        <f t="shared" si="21"/>
        <v>295225.67479674798</v>
      </c>
      <c r="H76" s="10">
        <f t="shared" si="20"/>
        <v>315669.51219512196</v>
      </c>
      <c r="I76" s="3">
        <f t="shared" si="27"/>
        <v>6.9248168921787769</v>
      </c>
      <c r="J76" s="9">
        <v>17255553</v>
      </c>
      <c r="K76" s="9">
        <v>16764252</v>
      </c>
      <c r="L76" s="9">
        <v>18963638</v>
      </c>
      <c r="M76" s="9">
        <f t="shared" si="25"/>
        <v>280578.09756097558</v>
      </c>
      <c r="N76" s="9">
        <f t="shared" si="26"/>
        <v>272589.46341463417</v>
      </c>
      <c r="O76" s="9">
        <f t="shared" si="26"/>
        <v>308351.83739837399</v>
      </c>
      <c r="P76" s="3">
        <f t="shared" si="28"/>
        <v>13.119499754596855</v>
      </c>
      <c r="Q76" s="9">
        <v>846700</v>
      </c>
      <c r="R76" s="9">
        <v>1215776</v>
      </c>
      <c r="S76" s="9">
        <v>372579</v>
      </c>
      <c r="T76" s="9">
        <f t="shared" si="22"/>
        <v>13767.479674796748</v>
      </c>
      <c r="U76" s="9">
        <f t="shared" si="23"/>
        <v>19768.715447154471</v>
      </c>
      <c r="V76" s="10">
        <f t="shared" si="24"/>
        <v>6058.1951219512193</v>
      </c>
      <c r="W76" s="3">
        <f t="shared" si="29"/>
        <v>-69.354634406338008</v>
      </c>
      <c r="X76" s="9">
        <v>20</v>
      </c>
      <c r="Y76" s="10">
        <v>21</v>
      </c>
      <c r="Z76" s="10">
        <v>22</v>
      </c>
      <c r="AA76" s="3">
        <f t="shared" si="30"/>
        <v>4.7619047619047619</v>
      </c>
    </row>
    <row r="77" spans="1:28">
      <c r="A77" s="6">
        <v>75</v>
      </c>
      <c r="B77" s="1" t="s">
        <v>72</v>
      </c>
      <c r="C77" s="9">
        <v>18193342</v>
      </c>
      <c r="D77" s="9">
        <v>19609039</v>
      </c>
      <c r="E77" s="9">
        <v>18689726</v>
      </c>
      <c r="F77" s="9">
        <f t="shared" si="19"/>
        <v>295826.69918699184</v>
      </c>
      <c r="G77" s="10">
        <f t="shared" si="21"/>
        <v>318846.16260162601</v>
      </c>
      <c r="H77" s="10">
        <f t="shared" si="20"/>
        <v>303897.98373983742</v>
      </c>
      <c r="I77" s="3">
        <f t="shared" si="27"/>
        <v>-4.688210370737691</v>
      </c>
      <c r="J77" s="9">
        <v>16893047</v>
      </c>
      <c r="K77" s="9">
        <v>18541847</v>
      </c>
      <c r="L77" s="9">
        <v>17879284</v>
      </c>
      <c r="M77" s="9">
        <f t="shared" si="25"/>
        <v>274683.69105691055</v>
      </c>
      <c r="N77" s="9">
        <f t="shared" si="26"/>
        <v>301493.44715447153</v>
      </c>
      <c r="O77" s="9">
        <f t="shared" si="26"/>
        <v>290720.06504065043</v>
      </c>
      <c r="P77" s="3">
        <f t="shared" si="28"/>
        <v>-3.5733387294156724</v>
      </c>
      <c r="Q77" s="9">
        <v>1041816</v>
      </c>
      <c r="R77" s="9">
        <v>836821</v>
      </c>
      <c r="S77" s="9">
        <v>695159</v>
      </c>
      <c r="T77" s="9">
        <f t="shared" si="22"/>
        <v>16940.09756097561</v>
      </c>
      <c r="U77" s="10">
        <f t="shared" si="23"/>
        <v>13606.845528455284</v>
      </c>
      <c r="V77" s="10">
        <f t="shared" si="24"/>
        <v>11303.39837398374</v>
      </c>
      <c r="W77" s="3">
        <f t="shared" si="29"/>
        <v>-16.928590463193434</v>
      </c>
      <c r="X77" s="10">
        <v>31</v>
      </c>
      <c r="Y77" s="10">
        <v>32</v>
      </c>
      <c r="Z77" s="10">
        <v>33</v>
      </c>
      <c r="AA77" s="3">
        <f t="shared" si="30"/>
        <v>3.125</v>
      </c>
    </row>
    <row r="78" spans="1:28">
      <c r="A78" s="6">
        <v>76</v>
      </c>
      <c r="B78" s="1" t="s">
        <v>68</v>
      </c>
      <c r="C78" s="9">
        <v>20163655</v>
      </c>
      <c r="D78" s="9">
        <v>19801171</v>
      </c>
      <c r="E78" s="9">
        <v>18303523</v>
      </c>
      <c r="F78" s="9">
        <f t="shared" si="19"/>
        <v>327864.30894308945</v>
      </c>
      <c r="G78" s="10">
        <f t="shared" si="21"/>
        <v>321970.26016260165</v>
      </c>
      <c r="H78" s="10">
        <f t="shared" si="20"/>
        <v>297618.26016260165</v>
      </c>
      <c r="I78" s="3">
        <f t="shared" si="27"/>
        <v>-7.5634314758455448</v>
      </c>
      <c r="J78" s="9">
        <v>13779309</v>
      </c>
      <c r="K78" s="9">
        <v>19644364</v>
      </c>
      <c r="L78" s="9">
        <v>18209917</v>
      </c>
      <c r="M78" s="9">
        <f t="shared" si="25"/>
        <v>224053.80487804877</v>
      </c>
      <c r="N78" s="9">
        <f t="shared" si="26"/>
        <v>319420.55284552847</v>
      </c>
      <c r="O78" s="9">
        <f t="shared" si="26"/>
        <v>296096.2113821138</v>
      </c>
      <c r="P78" s="3">
        <f t="shared" si="28"/>
        <v>-7.3020791103239668</v>
      </c>
      <c r="Q78" s="9">
        <v>5001365</v>
      </c>
      <c r="R78" s="9">
        <v>84928</v>
      </c>
      <c r="S78" s="9">
        <v>30792</v>
      </c>
      <c r="T78" s="9">
        <f t="shared" si="22"/>
        <v>81323.008130081304</v>
      </c>
      <c r="U78" s="10">
        <f t="shared" si="23"/>
        <v>1380.9430894308944</v>
      </c>
      <c r="V78" s="10">
        <f t="shared" si="24"/>
        <v>500.6829268292683</v>
      </c>
      <c r="W78" s="3">
        <f t="shared" si="29"/>
        <v>-63.743406179351915</v>
      </c>
      <c r="X78" s="10">
        <v>29</v>
      </c>
      <c r="Y78" s="10">
        <v>28</v>
      </c>
      <c r="Z78" s="10">
        <v>28</v>
      </c>
      <c r="AA78" s="3">
        <f t="shared" si="30"/>
        <v>0</v>
      </c>
    </row>
    <row r="79" spans="1:28" ht="30">
      <c r="A79" s="6">
        <v>77</v>
      </c>
      <c r="B79" s="1" t="s">
        <v>73</v>
      </c>
      <c r="C79" s="9">
        <v>17627737</v>
      </c>
      <c r="D79" s="9">
        <v>20558488</v>
      </c>
      <c r="E79" s="9">
        <v>17453442</v>
      </c>
      <c r="F79" s="9">
        <f t="shared" si="19"/>
        <v>286629.8699186992</v>
      </c>
      <c r="G79" s="10">
        <f t="shared" si="21"/>
        <v>334284.35772357724</v>
      </c>
      <c r="H79" s="10">
        <f t="shared" si="20"/>
        <v>283795.80487804877</v>
      </c>
      <c r="I79" s="3">
        <f t="shared" si="27"/>
        <v>-15.103474535675973</v>
      </c>
      <c r="J79" s="9">
        <v>496773224</v>
      </c>
      <c r="K79" s="9">
        <v>155411889</v>
      </c>
      <c r="L79" s="9">
        <v>142910441</v>
      </c>
      <c r="M79" s="9">
        <f t="shared" si="25"/>
        <v>8077613.3983739838</v>
      </c>
      <c r="N79" s="9">
        <f t="shared" si="26"/>
        <v>2527022.5853658537</v>
      </c>
      <c r="O79" s="9">
        <f t="shared" si="26"/>
        <v>2323747.0081300815</v>
      </c>
      <c r="P79" s="3">
        <f t="shared" si="28"/>
        <v>-8.0440744144098222</v>
      </c>
      <c r="Q79" s="9">
        <v>-479145487</v>
      </c>
      <c r="R79" s="9">
        <v>-134853401</v>
      </c>
      <c r="S79" s="9">
        <v>-125456999</v>
      </c>
      <c r="T79" s="9">
        <f t="shared" si="22"/>
        <v>-7790983.5284552844</v>
      </c>
      <c r="U79" s="10">
        <f t="shared" si="23"/>
        <v>-2192738.2276422763</v>
      </c>
      <c r="V79" s="10">
        <f t="shared" si="24"/>
        <v>-2039951.2032520326</v>
      </c>
      <c r="W79" s="3">
        <f t="shared" si="29"/>
        <v>-6.9678643106672462</v>
      </c>
      <c r="X79" s="10">
        <v>11</v>
      </c>
      <c r="Y79" s="10">
        <v>10</v>
      </c>
      <c r="Z79" s="10">
        <v>11</v>
      </c>
      <c r="AA79" s="3">
        <f t="shared" si="30"/>
        <v>10</v>
      </c>
    </row>
    <row r="80" spans="1:28">
      <c r="A80" s="6">
        <v>78</v>
      </c>
      <c r="B80" s="19" t="s">
        <v>112</v>
      </c>
      <c r="C80" s="9">
        <v>15517081</v>
      </c>
      <c r="D80" s="9">
        <v>15819934</v>
      </c>
      <c r="E80" s="9">
        <v>17443073</v>
      </c>
      <c r="F80" s="9">
        <f t="shared" si="19"/>
        <v>252310.26016260163</v>
      </c>
      <c r="G80" s="9">
        <f t="shared" si="21"/>
        <v>257234.69918699187</v>
      </c>
      <c r="H80" s="10">
        <f t="shared" si="20"/>
        <v>283627.20325203252</v>
      </c>
      <c r="I80" s="3">
        <f t="shared" si="27"/>
        <v>10.260087052196297</v>
      </c>
      <c r="J80" s="9">
        <v>16000347</v>
      </c>
      <c r="K80" s="9">
        <v>15321913</v>
      </c>
      <c r="L80" s="9">
        <v>17190774</v>
      </c>
      <c r="M80" s="9">
        <f t="shared" si="25"/>
        <v>260168.24390243902</v>
      </c>
      <c r="N80" s="9">
        <f t="shared" si="26"/>
        <v>249136.79674796748</v>
      </c>
      <c r="O80" s="9">
        <f t="shared" si="26"/>
        <v>279524.78048780491</v>
      </c>
      <c r="P80" s="3">
        <f t="shared" si="28"/>
        <v>12.197308521462048</v>
      </c>
      <c r="Q80" s="9">
        <v>-483266</v>
      </c>
      <c r="R80" s="9">
        <v>408738</v>
      </c>
      <c r="S80" s="9">
        <v>188407</v>
      </c>
      <c r="T80" s="9">
        <f t="shared" si="22"/>
        <v>-7857.9837398373984</v>
      </c>
      <c r="U80" s="9">
        <f t="shared" si="23"/>
        <v>6646.1463414634145</v>
      </c>
      <c r="V80" s="10">
        <f t="shared" si="24"/>
        <v>3063.5284552845528</v>
      </c>
      <c r="W80" s="3">
        <f t="shared" si="29"/>
        <v>-53.905191100411507</v>
      </c>
      <c r="X80" s="9">
        <v>16</v>
      </c>
      <c r="Y80" s="10">
        <v>15</v>
      </c>
      <c r="Z80" s="10">
        <v>13</v>
      </c>
      <c r="AA80" s="3">
        <f t="shared" si="30"/>
        <v>-13.333333333333334</v>
      </c>
    </row>
    <row r="81" spans="1:28">
      <c r="A81" s="6">
        <v>79</v>
      </c>
      <c r="B81" s="1" t="s">
        <v>77</v>
      </c>
      <c r="C81" s="9">
        <v>14311530</v>
      </c>
      <c r="D81" s="9">
        <v>16773376</v>
      </c>
      <c r="E81" s="9">
        <v>17056358</v>
      </c>
      <c r="F81" s="9">
        <f t="shared" si="19"/>
        <v>232707.80487804877</v>
      </c>
      <c r="G81" s="10">
        <f t="shared" si="21"/>
        <v>272737.82113821141</v>
      </c>
      <c r="H81" s="10">
        <f t="shared" si="20"/>
        <v>277339.15447154472</v>
      </c>
      <c r="I81" s="3">
        <f t="shared" si="27"/>
        <v>1.6870903031089197</v>
      </c>
      <c r="J81" s="9">
        <v>13814713</v>
      </c>
      <c r="K81" s="9">
        <v>17151068</v>
      </c>
      <c r="L81" s="9">
        <v>16222327</v>
      </c>
      <c r="M81" s="9">
        <f t="shared" si="25"/>
        <v>224629.47967479675</v>
      </c>
      <c r="N81" s="9">
        <f t="shared" si="26"/>
        <v>278879.15447154472</v>
      </c>
      <c r="O81" s="9">
        <f t="shared" si="26"/>
        <v>263777.67479674798</v>
      </c>
      <c r="P81" s="3">
        <f t="shared" si="28"/>
        <v>-5.4150621990420662</v>
      </c>
      <c r="Q81" s="9">
        <v>422381</v>
      </c>
      <c r="R81" s="9">
        <v>-377692</v>
      </c>
      <c r="S81" s="9">
        <v>737572</v>
      </c>
      <c r="T81" s="9">
        <f t="shared" si="22"/>
        <v>6867.9837398373984</v>
      </c>
      <c r="U81" s="10">
        <f t="shared" si="23"/>
        <v>-6141.333333333333</v>
      </c>
      <c r="V81" s="10">
        <f t="shared" si="24"/>
        <v>11993.040650406505</v>
      </c>
      <c r="W81" s="3">
        <f t="shared" si="29"/>
        <v>-295.28398801139554</v>
      </c>
      <c r="X81" s="10">
        <v>26</v>
      </c>
      <c r="Y81" s="10">
        <v>34</v>
      </c>
      <c r="Z81" s="10">
        <v>31</v>
      </c>
      <c r="AA81" s="3">
        <f t="shared" si="30"/>
        <v>-8.8235294117647065</v>
      </c>
    </row>
    <row r="82" spans="1:28" s="32" customFormat="1">
      <c r="A82" s="6">
        <v>80</v>
      </c>
      <c r="B82" s="1" t="s">
        <v>79</v>
      </c>
      <c r="C82" s="9">
        <v>13864200</v>
      </c>
      <c r="D82" s="9">
        <v>17342287</v>
      </c>
      <c r="E82" s="9">
        <v>16557740</v>
      </c>
      <c r="F82" s="9">
        <f t="shared" si="19"/>
        <v>225434.14634146341</v>
      </c>
      <c r="G82" s="10">
        <f t="shared" si="21"/>
        <v>281988.40650406503</v>
      </c>
      <c r="H82" s="10">
        <f t="shared" si="20"/>
        <v>269231.54471544718</v>
      </c>
      <c r="I82" s="3">
        <f t="shared" si="27"/>
        <v>-4.5238958391127886</v>
      </c>
      <c r="J82" s="9">
        <v>13537537</v>
      </c>
      <c r="K82" s="9">
        <v>15886259</v>
      </c>
      <c r="L82" s="9">
        <v>17415186</v>
      </c>
      <c r="M82" s="9">
        <f t="shared" si="25"/>
        <v>220122.55284552847</v>
      </c>
      <c r="N82" s="9">
        <f t="shared" si="26"/>
        <v>258313.15447154472</v>
      </c>
      <c r="O82" s="9">
        <f t="shared" si="26"/>
        <v>283173.75609756098</v>
      </c>
      <c r="P82" s="3">
        <f t="shared" si="28"/>
        <v>9.6242104576036418</v>
      </c>
      <c r="Q82" s="9">
        <v>273297</v>
      </c>
      <c r="R82" s="9">
        <v>1265950</v>
      </c>
      <c r="S82" s="9">
        <v>-861902</v>
      </c>
      <c r="T82" s="9">
        <f t="shared" si="22"/>
        <v>4443.8536585365855</v>
      </c>
      <c r="U82" s="10">
        <f t="shared" si="23"/>
        <v>20584.552845528455</v>
      </c>
      <c r="V82" s="10">
        <f t="shared" si="24"/>
        <v>-14014.666666666666</v>
      </c>
      <c r="W82" s="3">
        <f t="shared" si="29"/>
        <v>-168.08341561673052</v>
      </c>
      <c r="X82" s="10">
        <v>24</v>
      </c>
      <c r="Y82" s="10">
        <v>26</v>
      </c>
      <c r="Z82" s="10">
        <v>27</v>
      </c>
      <c r="AA82" s="3">
        <f t="shared" si="30"/>
        <v>3.8461538461538463</v>
      </c>
      <c r="AB82"/>
    </row>
    <row r="83" spans="1:28" ht="30">
      <c r="A83" s="6">
        <v>81</v>
      </c>
      <c r="B83" s="1" t="s">
        <v>20</v>
      </c>
      <c r="C83" s="9">
        <v>260128939</v>
      </c>
      <c r="D83" s="9">
        <v>16287755</v>
      </c>
      <c r="E83" s="9">
        <v>16448785</v>
      </c>
      <c r="F83" s="9">
        <f t="shared" si="19"/>
        <v>4229738.8455284555</v>
      </c>
      <c r="G83" s="10">
        <f t="shared" si="21"/>
        <v>264841.54471544718</v>
      </c>
      <c r="H83" s="10">
        <f t="shared" si="20"/>
        <v>267459.91869918699</v>
      </c>
      <c r="I83" s="3">
        <f t="shared" si="27"/>
        <v>0.98865681611737621</v>
      </c>
      <c r="J83" s="9">
        <v>257622870</v>
      </c>
      <c r="K83" s="9">
        <v>686275621</v>
      </c>
      <c r="L83" s="9">
        <v>543088208</v>
      </c>
      <c r="M83" s="9">
        <f t="shared" si="25"/>
        <v>4188989.7560975607</v>
      </c>
      <c r="N83" s="9">
        <f t="shared" si="26"/>
        <v>11158953.18699187</v>
      </c>
      <c r="O83" s="9">
        <f t="shared" si="26"/>
        <v>8830702.5691056903</v>
      </c>
      <c r="P83" s="3">
        <f t="shared" si="28"/>
        <v>-20.864417825502223</v>
      </c>
      <c r="Q83" s="9">
        <v>581771</v>
      </c>
      <c r="R83" s="9">
        <v>-669987866</v>
      </c>
      <c r="S83" s="9">
        <v>-526639423</v>
      </c>
      <c r="T83" s="9">
        <f t="shared" si="22"/>
        <v>9459.6910569105694</v>
      </c>
      <c r="U83" s="10">
        <f t="shared" si="23"/>
        <v>-10894111.642276423</v>
      </c>
      <c r="V83" s="10">
        <f t="shared" si="24"/>
        <v>-8563242.650406504</v>
      </c>
      <c r="W83" s="3">
        <f t="shared" si="29"/>
        <v>-21.395677485299416</v>
      </c>
      <c r="X83" s="9">
        <v>26</v>
      </c>
      <c r="Y83" s="10">
        <v>29</v>
      </c>
      <c r="Z83" s="10">
        <v>29</v>
      </c>
      <c r="AA83" s="3">
        <f t="shared" si="30"/>
        <v>0</v>
      </c>
    </row>
    <row r="84" spans="1:28">
      <c r="A84" s="6">
        <v>82</v>
      </c>
      <c r="B84" s="1" t="s">
        <v>81</v>
      </c>
      <c r="C84" s="9">
        <v>13629550</v>
      </c>
      <c r="D84" s="9">
        <v>15642305</v>
      </c>
      <c r="E84" s="9">
        <v>16076475</v>
      </c>
      <c r="F84" s="9">
        <f t="shared" si="19"/>
        <v>221618.69918699187</v>
      </c>
      <c r="G84" s="10">
        <f t="shared" si="21"/>
        <v>254346.42276422764</v>
      </c>
      <c r="H84" s="10">
        <f t="shared" si="20"/>
        <v>261406.09756097561</v>
      </c>
      <c r="I84" s="3">
        <f t="shared" si="27"/>
        <v>2.7756139520358443</v>
      </c>
      <c r="J84" s="9">
        <v>12459880</v>
      </c>
      <c r="K84" s="9">
        <v>12615147</v>
      </c>
      <c r="L84" s="9">
        <v>12834895</v>
      </c>
      <c r="M84" s="9">
        <f t="shared" si="25"/>
        <v>202599.67479674798</v>
      </c>
      <c r="N84" s="9">
        <f t="shared" si="26"/>
        <v>205124.34146341463</v>
      </c>
      <c r="O84" s="9">
        <f t="shared" si="26"/>
        <v>208697.47967479675</v>
      </c>
      <c r="P84" s="3">
        <f t="shared" si="28"/>
        <v>1.7419376880824309</v>
      </c>
      <c r="Q84" s="9">
        <v>1045131</v>
      </c>
      <c r="R84" s="9">
        <v>2713851</v>
      </c>
      <c r="S84" s="9">
        <v>2917422</v>
      </c>
      <c r="T84" s="9">
        <f t="shared" si="22"/>
        <v>16994</v>
      </c>
      <c r="U84" s="10">
        <f t="shared" si="23"/>
        <v>44127.658536585368</v>
      </c>
      <c r="V84" s="10">
        <f t="shared" si="24"/>
        <v>47437.756097560974</v>
      </c>
      <c r="W84" s="3">
        <f t="shared" si="29"/>
        <v>7.5011855846175699</v>
      </c>
      <c r="X84" s="10">
        <v>34</v>
      </c>
      <c r="Y84" s="10">
        <v>39</v>
      </c>
      <c r="Z84" s="10">
        <v>36</v>
      </c>
      <c r="AA84" s="3">
        <f t="shared" si="30"/>
        <v>-7.6923076923076925</v>
      </c>
    </row>
    <row r="85" spans="1:28">
      <c r="A85" s="6">
        <v>83</v>
      </c>
      <c r="B85" s="1" t="s">
        <v>78</v>
      </c>
      <c r="C85" s="9">
        <v>14124126</v>
      </c>
      <c r="D85" s="9">
        <v>13941972</v>
      </c>
      <c r="E85" s="9">
        <v>15295360</v>
      </c>
      <c r="F85" s="9">
        <f t="shared" si="19"/>
        <v>229660.58536585365</v>
      </c>
      <c r="G85" s="10">
        <f t="shared" si="21"/>
        <v>226698.73170731709</v>
      </c>
      <c r="H85" s="10">
        <f t="shared" si="20"/>
        <v>248705.0406504065</v>
      </c>
      <c r="I85" s="3">
        <f t="shared" si="27"/>
        <v>9.707292483444947</v>
      </c>
      <c r="J85" s="9">
        <v>13783991</v>
      </c>
      <c r="K85" s="9">
        <v>13877347</v>
      </c>
      <c r="L85" s="9">
        <v>15886890</v>
      </c>
      <c r="M85" s="9">
        <f t="shared" si="25"/>
        <v>224129.9349593496</v>
      </c>
      <c r="N85" s="9">
        <f t="shared" si="26"/>
        <v>225647.91869918699</v>
      </c>
      <c r="O85" s="9">
        <f t="shared" si="26"/>
        <v>258323.41463414635</v>
      </c>
      <c r="P85" s="3">
        <f t="shared" si="28"/>
        <v>14.480743329398626</v>
      </c>
      <c r="Q85" s="9">
        <v>306121</v>
      </c>
      <c r="R85" s="9">
        <v>58162</v>
      </c>
      <c r="S85" s="9">
        <v>-591530</v>
      </c>
      <c r="T85" s="9">
        <f t="shared" si="22"/>
        <v>4977.5772357723581</v>
      </c>
      <c r="U85" s="10">
        <f t="shared" si="23"/>
        <v>945.72357723577238</v>
      </c>
      <c r="V85" s="10">
        <f t="shared" si="24"/>
        <v>-9618.3739837398371</v>
      </c>
      <c r="W85" s="3">
        <f t="shared" si="29"/>
        <v>-1117.0386162786699</v>
      </c>
      <c r="X85" s="10">
        <v>31</v>
      </c>
      <c r="Y85" s="10">
        <v>34</v>
      </c>
      <c r="Z85" s="10">
        <v>32</v>
      </c>
      <c r="AA85" s="3">
        <f t="shared" si="30"/>
        <v>-5.8823529411764701</v>
      </c>
    </row>
    <row r="86" spans="1:28">
      <c r="A86" s="6">
        <v>84</v>
      </c>
      <c r="B86" s="19" t="s">
        <v>119</v>
      </c>
      <c r="C86" s="9">
        <v>14195554</v>
      </c>
      <c r="D86" s="9">
        <v>15170715</v>
      </c>
      <c r="E86" s="9">
        <v>14904098</v>
      </c>
      <c r="F86" s="9">
        <f t="shared" si="19"/>
        <v>230822.01626016261</v>
      </c>
      <c r="G86" s="9">
        <f t="shared" si="21"/>
        <v>246678.29268292684</v>
      </c>
      <c r="H86" s="10">
        <f t="shared" si="20"/>
        <v>242343.05691056911</v>
      </c>
      <c r="I86" s="3">
        <f t="shared" si="27"/>
        <v>-1.7574451830385078</v>
      </c>
      <c r="J86" s="9">
        <v>13634527</v>
      </c>
      <c r="K86" s="9">
        <v>14497078</v>
      </c>
      <c r="L86" s="9">
        <v>12829635</v>
      </c>
      <c r="M86" s="9">
        <f t="shared" si="25"/>
        <v>221699.62601626015</v>
      </c>
      <c r="N86" s="9">
        <f t="shared" si="26"/>
        <v>235724.84552845528</v>
      </c>
      <c r="O86" s="9">
        <f t="shared" si="26"/>
        <v>208611.95121951221</v>
      </c>
      <c r="P86" s="3">
        <f t="shared" si="28"/>
        <v>-11.5019247326944</v>
      </c>
      <c r="Q86" s="9">
        <v>498190</v>
      </c>
      <c r="R86" s="9">
        <v>434044</v>
      </c>
      <c r="S86" s="9">
        <v>1845758</v>
      </c>
      <c r="T86" s="9">
        <f t="shared" si="22"/>
        <v>8100.6504065040654</v>
      </c>
      <c r="U86" s="9">
        <f t="shared" si="23"/>
        <v>7057.6260162601629</v>
      </c>
      <c r="V86" s="10">
        <f t="shared" si="24"/>
        <v>30012.325203252032</v>
      </c>
      <c r="W86" s="3">
        <f t="shared" si="29"/>
        <v>325.24674917750275</v>
      </c>
      <c r="X86" s="9">
        <v>26</v>
      </c>
      <c r="Y86" s="10">
        <v>23</v>
      </c>
      <c r="Z86" s="10">
        <v>18</v>
      </c>
      <c r="AA86" s="3">
        <f t="shared" si="30"/>
        <v>-21.739130434782609</v>
      </c>
    </row>
    <row r="87" spans="1:28" ht="30">
      <c r="A87" s="6">
        <v>85</v>
      </c>
      <c r="B87" s="1" t="s">
        <v>85</v>
      </c>
      <c r="C87" s="9">
        <v>10389708</v>
      </c>
      <c r="D87" s="9">
        <v>14937057</v>
      </c>
      <c r="E87" s="9">
        <v>14597379</v>
      </c>
      <c r="F87" s="9">
        <f t="shared" si="19"/>
        <v>168938.34146341463</v>
      </c>
      <c r="G87" s="10">
        <f t="shared" si="21"/>
        <v>242878.9756097561</v>
      </c>
      <c r="H87" s="10">
        <f t="shared" si="20"/>
        <v>237355.75609756098</v>
      </c>
      <c r="I87" s="3">
        <f t="shared" si="27"/>
        <v>-2.2740624207298668</v>
      </c>
      <c r="J87" s="9">
        <v>9797938</v>
      </c>
      <c r="K87" s="9">
        <v>14300291</v>
      </c>
      <c r="L87" s="9">
        <v>14524165</v>
      </c>
      <c r="M87" s="9">
        <f t="shared" si="25"/>
        <v>159316.0650406504</v>
      </c>
      <c r="N87" s="9">
        <f t="shared" si="26"/>
        <v>232525.05691056911</v>
      </c>
      <c r="O87" s="9">
        <f t="shared" si="26"/>
        <v>236165.28455284552</v>
      </c>
      <c r="P87" s="3">
        <f t="shared" si="28"/>
        <v>1.565520589755826</v>
      </c>
      <c r="Q87" s="9">
        <v>522747</v>
      </c>
      <c r="R87" s="9">
        <v>533819</v>
      </c>
      <c r="S87" s="9">
        <v>14915</v>
      </c>
      <c r="T87" s="9">
        <f t="shared" si="22"/>
        <v>8499.9512195121952</v>
      </c>
      <c r="U87" s="10">
        <f t="shared" si="23"/>
        <v>8679.9837398373984</v>
      </c>
      <c r="V87" s="10">
        <f t="shared" si="24"/>
        <v>242.52032520325204</v>
      </c>
      <c r="W87" s="3">
        <f t="shared" si="29"/>
        <v>-97.205981802820801</v>
      </c>
      <c r="X87" s="10">
        <v>23</v>
      </c>
      <c r="Y87" s="10">
        <v>29</v>
      </c>
      <c r="Z87" s="10">
        <v>28</v>
      </c>
      <c r="AA87" s="3">
        <f t="shared" si="30"/>
        <v>-3.4482758620689653</v>
      </c>
    </row>
    <row r="88" spans="1:28">
      <c r="A88" s="6">
        <v>86</v>
      </c>
      <c r="B88" s="1" t="s">
        <v>83</v>
      </c>
      <c r="C88" s="9">
        <v>12497111</v>
      </c>
      <c r="D88" s="9">
        <v>14563500</v>
      </c>
      <c r="E88" s="9">
        <v>14059984</v>
      </c>
      <c r="F88" s="9">
        <f t="shared" si="19"/>
        <v>203205.05691056911</v>
      </c>
      <c r="G88" s="10">
        <f t="shared" si="21"/>
        <v>236804.87804878049</v>
      </c>
      <c r="H88" s="10">
        <f t="shared" si="20"/>
        <v>228617.62601626015</v>
      </c>
      <c r="I88" s="3">
        <f t="shared" si="27"/>
        <v>-3.4573831839873703</v>
      </c>
      <c r="J88" s="9">
        <v>12694328</v>
      </c>
      <c r="K88" s="9">
        <v>15373339</v>
      </c>
      <c r="L88" s="9">
        <v>16518813</v>
      </c>
      <c r="M88" s="9">
        <f t="shared" si="25"/>
        <v>206411.83739837399</v>
      </c>
      <c r="N88" s="9">
        <f t="shared" si="26"/>
        <v>249972.99186991871</v>
      </c>
      <c r="O88" s="9">
        <f t="shared" si="26"/>
        <v>268598.58536585368</v>
      </c>
      <c r="P88" s="3">
        <f t="shared" si="28"/>
        <v>7.4510423532584591</v>
      </c>
      <c r="Q88" s="9">
        <v>-247926</v>
      </c>
      <c r="R88" s="9">
        <v>-809839</v>
      </c>
      <c r="S88" s="9">
        <v>-2458829</v>
      </c>
      <c r="T88" s="9">
        <f t="shared" si="22"/>
        <v>-4031.3170731707319</v>
      </c>
      <c r="U88" s="10">
        <f t="shared" si="23"/>
        <v>-13168.113821138211</v>
      </c>
      <c r="V88" s="10">
        <f t="shared" si="24"/>
        <v>-39980.959349593497</v>
      </c>
      <c r="W88" s="3">
        <f t="shared" si="29"/>
        <v>203.61948486057108</v>
      </c>
      <c r="X88" s="10">
        <v>27</v>
      </c>
      <c r="Y88" s="10">
        <v>27</v>
      </c>
      <c r="Z88" s="10">
        <v>27</v>
      </c>
      <c r="AA88" s="3">
        <f t="shared" si="30"/>
        <v>0</v>
      </c>
    </row>
    <row r="89" spans="1:28">
      <c r="A89" s="6">
        <v>87</v>
      </c>
      <c r="B89" s="1" t="s">
        <v>75</v>
      </c>
      <c r="C89" s="9">
        <v>16397182</v>
      </c>
      <c r="D89" s="9">
        <v>10632808</v>
      </c>
      <c r="E89" s="9">
        <v>13835181</v>
      </c>
      <c r="F89" s="9">
        <f t="shared" si="19"/>
        <v>266620.84552845528</v>
      </c>
      <c r="G89" s="10">
        <f t="shared" si="21"/>
        <v>172891.18699186991</v>
      </c>
      <c r="H89" s="10">
        <f t="shared" si="20"/>
        <v>224962.29268292684</v>
      </c>
      <c r="I89" s="3">
        <f t="shared" si="27"/>
        <v>30.117848455459757</v>
      </c>
      <c r="J89" s="9">
        <v>10277460</v>
      </c>
      <c r="K89" s="9">
        <v>12098138</v>
      </c>
      <c r="L89" s="9">
        <v>12891984</v>
      </c>
      <c r="M89" s="9">
        <f t="shared" si="25"/>
        <v>167113.17073170733</v>
      </c>
      <c r="N89" s="9">
        <f t="shared" si="26"/>
        <v>196717.69105691058</v>
      </c>
      <c r="O89" s="9">
        <f t="shared" si="26"/>
        <v>209625.75609756098</v>
      </c>
      <c r="P89" s="3">
        <f t="shared" si="28"/>
        <v>6.5617204895497103</v>
      </c>
      <c r="Q89" s="9">
        <v>5482125</v>
      </c>
      <c r="R89" s="9">
        <v>-1465330</v>
      </c>
      <c r="S89" s="9">
        <v>753094</v>
      </c>
      <c r="T89" s="9">
        <f t="shared" si="22"/>
        <v>89140.243902439019</v>
      </c>
      <c r="U89" s="10">
        <f t="shared" si="23"/>
        <v>-23826.504065040652</v>
      </c>
      <c r="V89" s="10">
        <f t="shared" si="24"/>
        <v>12245.430894308944</v>
      </c>
      <c r="W89" s="3">
        <f t="shared" si="29"/>
        <v>-151.39415694758176</v>
      </c>
      <c r="X89" s="10">
        <v>6</v>
      </c>
      <c r="Y89" s="10">
        <v>8</v>
      </c>
      <c r="Z89" s="10">
        <v>10</v>
      </c>
      <c r="AA89" s="3">
        <f t="shared" si="30"/>
        <v>25</v>
      </c>
    </row>
    <row r="90" spans="1:28">
      <c r="A90" s="6">
        <v>88</v>
      </c>
      <c r="B90" s="28" t="s">
        <v>131</v>
      </c>
      <c r="C90" s="15">
        <v>12757948</v>
      </c>
      <c r="D90" s="9">
        <v>13102846</v>
      </c>
      <c r="E90" s="9">
        <v>13090297</v>
      </c>
      <c r="F90" s="29">
        <f t="shared" si="19"/>
        <v>207446.30894308942</v>
      </c>
      <c r="G90" s="9">
        <f t="shared" si="21"/>
        <v>213054.40650406503</v>
      </c>
      <c r="H90" s="10">
        <f t="shared" si="20"/>
        <v>212850.35772357724</v>
      </c>
      <c r="I90" s="3">
        <f t="shared" si="27"/>
        <v>-9.577308624400542E-2</v>
      </c>
      <c r="J90" s="9">
        <v>12707949</v>
      </c>
      <c r="K90" s="9">
        <v>13032155</v>
      </c>
      <c r="L90" s="9">
        <v>13010536</v>
      </c>
      <c r="M90" s="9">
        <f t="shared" si="25"/>
        <v>206633.31707317074</v>
      </c>
      <c r="N90" s="9">
        <f t="shared" si="26"/>
        <v>211904.9593495935</v>
      </c>
      <c r="O90" s="9">
        <f t="shared" si="26"/>
        <v>211553.43089430896</v>
      </c>
      <c r="P90" s="3">
        <f t="shared" si="28"/>
        <v>-0.16588967826118736</v>
      </c>
      <c r="Q90" s="15">
        <v>27399</v>
      </c>
      <c r="R90" s="9">
        <v>63622</v>
      </c>
      <c r="S90" s="9">
        <v>71785</v>
      </c>
      <c r="T90" s="29">
        <f t="shared" si="22"/>
        <v>445.51219512195121</v>
      </c>
      <c r="U90" s="9">
        <f t="shared" si="23"/>
        <v>1034.5040650406504</v>
      </c>
      <c r="V90" s="10">
        <f t="shared" si="24"/>
        <v>1167.2357723577236</v>
      </c>
      <c r="W90" s="3">
        <f t="shared" si="29"/>
        <v>12.830467448366919</v>
      </c>
      <c r="X90" s="15">
        <v>31</v>
      </c>
      <c r="Y90" s="10">
        <v>31</v>
      </c>
      <c r="Z90" s="10">
        <v>31</v>
      </c>
      <c r="AA90" s="3">
        <f t="shared" si="30"/>
        <v>0</v>
      </c>
      <c r="AB90" s="34"/>
    </row>
    <row r="91" spans="1:28" ht="30">
      <c r="A91" s="6">
        <v>89</v>
      </c>
      <c r="B91" s="1" t="s">
        <v>84</v>
      </c>
      <c r="C91" s="9">
        <v>11400617</v>
      </c>
      <c r="D91" s="9">
        <v>11326686</v>
      </c>
      <c r="E91" s="9">
        <v>12531113</v>
      </c>
      <c r="F91" s="9">
        <f t="shared" ref="F91:F123" si="31">C91/61.5</f>
        <v>185375.88617886178</v>
      </c>
      <c r="G91" s="10">
        <f t="shared" si="21"/>
        <v>184173.75609756098</v>
      </c>
      <c r="H91" s="10">
        <f t="shared" ref="H91:H123" si="32">E91/61.5</f>
        <v>203757.9349593496</v>
      </c>
      <c r="I91" s="3">
        <f t="shared" si="27"/>
        <v>10.633533939229887</v>
      </c>
      <c r="J91" s="9">
        <v>11048726</v>
      </c>
      <c r="K91" s="9">
        <v>11253192</v>
      </c>
      <c r="L91" s="9">
        <v>12474733</v>
      </c>
      <c r="M91" s="9">
        <f t="shared" si="25"/>
        <v>179654.08130081301</v>
      </c>
      <c r="N91" s="9">
        <f t="shared" si="26"/>
        <v>182978.73170731709</v>
      </c>
      <c r="O91" s="9">
        <f t="shared" si="26"/>
        <v>202841.18699186991</v>
      </c>
      <c r="P91" s="3">
        <f t="shared" si="28"/>
        <v>10.855062279218187</v>
      </c>
      <c r="Q91" s="9">
        <v>309923</v>
      </c>
      <c r="R91" s="9">
        <v>73494</v>
      </c>
      <c r="S91" s="9">
        <v>6509</v>
      </c>
      <c r="T91" s="9">
        <f t="shared" si="22"/>
        <v>5039.3983739837395</v>
      </c>
      <c r="U91" s="10">
        <f t="shared" si="23"/>
        <v>1195.0243902439024</v>
      </c>
      <c r="V91" s="10">
        <f t="shared" si="24"/>
        <v>105.83739837398375</v>
      </c>
      <c r="W91" s="3">
        <f t="shared" si="29"/>
        <v>-91.14349470705092</v>
      </c>
      <c r="X91" s="10">
        <v>36</v>
      </c>
      <c r="Y91" s="10">
        <v>32</v>
      </c>
      <c r="Z91" s="10">
        <v>35</v>
      </c>
      <c r="AA91" s="3">
        <f t="shared" si="30"/>
        <v>9.375</v>
      </c>
    </row>
    <row r="92" spans="1:28">
      <c r="A92" s="6">
        <v>90</v>
      </c>
      <c r="B92" s="19" t="s">
        <v>115</v>
      </c>
      <c r="C92" s="9">
        <v>10540009</v>
      </c>
      <c r="D92" s="9">
        <v>8289804</v>
      </c>
      <c r="E92" s="9">
        <v>11272383</v>
      </c>
      <c r="F92" s="9">
        <f t="shared" si="31"/>
        <v>171382.26016260163</v>
      </c>
      <c r="G92" s="9">
        <f t="shared" ref="G92:G123" si="33">D92/61.5</f>
        <v>134793.56097560975</v>
      </c>
      <c r="H92" s="10">
        <f t="shared" si="32"/>
        <v>183290.78048780488</v>
      </c>
      <c r="I92" s="3">
        <f t="shared" si="27"/>
        <v>35.978884422357879</v>
      </c>
      <c r="J92" s="9">
        <v>11577269</v>
      </c>
      <c r="K92" s="9">
        <v>12450422</v>
      </c>
      <c r="L92" s="9">
        <v>12180064</v>
      </c>
      <c r="M92" s="9">
        <f t="shared" si="25"/>
        <v>188248.27642276423</v>
      </c>
      <c r="N92" s="9">
        <f t="shared" si="26"/>
        <v>202445.88617886178</v>
      </c>
      <c r="O92" s="9">
        <f t="shared" si="26"/>
        <v>198049.82113821138</v>
      </c>
      <c r="P92" s="3">
        <f t="shared" si="28"/>
        <v>-2.1714765973394279</v>
      </c>
      <c r="Q92" s="9">
        <v>-1039703</v>
      </c>
      <c r="R92" s="9">
        <v>-4160618</v>
      </c>
      <c r="S92" s="9">
        <v>-907681</v>
      </c>
      <c r="T92" s="9">
        <f t="shared" si="22"/>
        <v>-16905.739837398374</v>
      </c>
      <c r="U92" s="9">
        <f t="shared" si="23"/>
        <v>-67652.32520325204</v>
      </c>
      <c r="V92" s="10">
        <f t="shared" si="24"/>
        <v>-14759.040650406505</v>
      </c>
      <c r="W92" s="3">
        <f t="shared" si="29"/>
        <v>-78.183986128983733</v>
      </c>
      <c r="X92" s="9">
        <v>11</v>
      </c>
      <c r="Y92" s="10">
        <v>11</v>
      </c>
      <c r="Z92" s="10">
        <v>10</v>
      </c>
      <c r="AA92" s="3">
        <f t="shared" si="30"/>
        <v>-9.0909090909090917</v>
      </c>
    </row>
    <row r="93" spans="1:28">
      <c r="A93" s="6">
        <v>91</v>
      </c>
      <c r="B93" s="1" t="s">
        <v>88</v>
      </c>
      <c r="C93" s="9">
        <v>9232042</v>
      </c>
      <c r="D93" s="9">
        <v>10705235</v>
      </c>
      <c r="E93" s="9">
        <v>10881055</v>
      </c>
      <c r="F93" s="9">
        <f t="shared" si="31"/>
        <v>150114.50406504064</v>
      </c>
      <c r="G93" s="10">
        <f t="shared" si="33"/>
        <v>174068.86178861788</v>
      </c>
      <c r="H93" s="10">
        <f t="shared" si="32"/>
        <v>176927.72357723577</v>
      </c>
      <c r="I93" s="3">
        <f t="shared" si="27"/>
        <v>1.6423740347596278</v>
      </c>
      <c r="J93" s="9">
        <v>9711473</v>
      </c>
      <c r="K93" s="9">
        <v>7360070</v>
      </c>
      <c r="L93" s="9">
        <v>9314441</v>
      </c>
      <c r="M93" s="9">
        <f t="shared" si="25"/>
        <v>157910.13008130083</v>
      </c>
      <c r="N93" s="9">
        <f t="shared" si="26"/>
        <v>119675.93495934959</v>
      </c>
      <c r="O93" s="9">
        <f t="shared" si="26"/>
        <v>151454.32520325202</v>
      </c>
      <c r="P93" s="3">
        <f t="shared" si="28"/>
        <v>26.55370125555871</v>
      </c>
      <c r="Q93" s="9">
        <v>-564732</v>
      </c>
      <c r="R93" s="9">
        <v>3009537</v>
      </c>
      <c r="S93" s="9">
        <v>1405511</v>
      </c>
      <c r="T93" s="9">
        <f t="shared" si="22"/>
        <v>-9182.6341463414628</v>
      </c>
      <c r="U93" s="10">
        <f t="shared" si="23"/>
        <v>48935.560975609755</v>
      </c>
      <c r="V93" s="10">
        <f t="shared" si="24"/>
        <v>22853.837398373984</v>
      </c>
      <c r="W93" s="3">
        <f t="shared" si="29"/>
        <v>-53.298098677637121</v>
      </c>
      <c r="X93" s="10">
        <v>11</v>
      </c>
      <c r="Y93" s="10">
        <v>13</v>
      </c>
      <c r="Z93" s="10">
        <v>13</v>
      </c>
      <c r="AA93" s="3">
        <f t="shared" si="30"/>
        <v>0</v>
      </c>
    </row>
    <row r="94" spans="1:28" ht="30">
      <c r="A94" s="6">
        <v>92</v>
      </c>
      <c r="B94" s="1" t="s">
        <v>86</v>
      </c>
      <c r="C94" s="9">
        <v>10374712</v>
      </c>
      <c r="D94" s="9">
        <v>10021154</v>
      </c>
      <c r="E94" s="9">
        <v>10565077</v>
      </c>
      <c r="F94" s="9">
        <f t="shared" si="31"/>
        <v>168694.50406504064</v>
      </c>
      <c r="G94" s="10">
        <f t="shared" si="33"/>
        <v>162945.59349593497</v>
      </c>
      <c r="H94" s="10">
        <f t="shared" si="32"/>
        <v>171789.86991869917</v>
      </c>
      <c r="I94" s="3">
        <f t="shared" si="27"/>
        <v>5.4277481415812838</v>
      </c>
      <c r="J94" s="9">
        <v>8413539</v>
      </c>
      <c r="K94" s="9">
        <v>9146177</v>
      </c>
      <c r="L94" s="9">
        <v>8755442</v>
      </c>
      <c r="M94" s="9">
        <f t="shared" si="25"/>
        <v>136805.51219512196</v>
      </c>
      <c r="N94" s="9">
        <f t="shared" si="26"/>
        <v>148718.32520325202</v>
      </c>
      <c r="O94" s="9">
        <f t="shared" si="26"/>
        <v>142364.9105691057</v>
      </c>
      <c r="P94" s="3">
        <f t="shared" si="28"/>
        <v>-4.2721128182846089</v>
      </c>
      <c r="Q94" s="9">
        <v>1945638</v>
      </c>
      <c r="R94" s="9">
        <v>779696</v>
      </c>
      <c r="S94" s="9">
        <v>1622895</v>
      </c>
      <c r="T94" s="9">
        <f t="shared" si="22"/>
        <v>31636.390243902439</v>
      </c>
      <c r="U94" s="10">
        <f t="shared" si="23"/>
        <v>12677.983739837398</v>
      </c>
      <c r="V94" s="10">
        <f t="shared" si="24"/>
        <v>26388.536585365855</v>
      </c>
      <c r="W94" s="3">
        <f t="shared" si="29"/>
        <v>108.14458455603211</v>
      </c>
      <c r="X94" s="10">
        <v>18</v>
      </c>
      <c r="Y94" s="10">
        <v>15</v>
      </c>
      <c r="Z94" s="10">
        <v>15</v>
      </c>
      <c r="AA94" s="3">
        <f t="shared" si="30"/>
        <v>0</v>
      </c>
    </row>
    <row r="95" spans="1:28">
      <c r="A95" s="6">
        <v>93</v>
      </c>
      <c r="B95" s="19" t="s">
        <v>120</v>
      </c>
      <c r="C95" s="9">
        <v>8567362</v>
      </c>
      <c r="D95" s="9">
        <v>8378013</v>
      </c>
      <c r="E95" s="9">
        <v>10414588</v>
      </c>
      <c r="F95" s="9">
        <f t="shared" si="31"/>
        <v>139306.69918699187</v>
      </c>
      <c r="G95" s="9">
        <f t="shared" si="33"/>
        <v>136227.85365853659</v>
      </c>
      <c r="H95" s="10">
        <f t="shared" si="32"/>
        <v>169342.8943089431</v>
      </c>
      <c r="I95" s="3">
        <f t="shared" si="27"/>
        <v>24.308568153331819</v>
      </c>
      <c r="J95" s="9">
        <v>8504724</v>
      </c>
      <c r="K95" s="9">
        <v>8212702</v>
      </c>
      <c r="L95" s="9">
        <v>9347828</v>
      </c>
      <c r="M95" s="9">
        <f t="shared" si="25"/>
        <v>138288.19512195123</v>
      </c>
      <c r="N95" s="9">
        <f t="shared" si="26"/>
        <v>133539.86991869917</v>
      </c>
      <c r="O95" s="9">
        <f t="shared" si="26"/>
        <v>151997.20325203252</v>
      </c>
      <c r="P95" s="3">
        <f t="shared" si="28"/>
        <v>13.821590019947157</v>
      </c>
      <c r="Q95" s="9">
        <v>56375</v>
      </c>
      <c r="R95" s="9">
        <v>148780</v>
      </c>
      <c r="S95" s="9">
        <v>960084</v>
      </c>
      <c r="T95" s="9">
        <f t="shared" si="22"/>
        <v>916.66666666666663</v>
      </c>
      <c r="U95" s="9">
        <f t="shared" si="23"/>
        <v>2419.1869918699185</v>
      </c>
      <c r="V95" s="10">
        <f t="shared" si="24"/>
        <v>15611.121951219513</v>
      </c>
      <c r="W95" s="3">
        <f t="shared" si="29"/>
        <v>545.3044764081194</v>
      </c>
      <c r="X95" s="9">
        <v>12</v>
      </c>
      <c r="Y95" s="10">
        <v>16</v>
      </c>
      <c r="Z95" s="10">
        <v>16</v>
      </c>
      <c r="AA95" s="3">
        <f t="shared" si="30"/>
        <v>0</v>
      </c>
    </row>
    <row r="96" spans="1:28">
      <c r="A96" s="6">
        <v>94</v>
      </c>
      <c r="B96" s="1" t="s">
        <v>87</v>
      </c>
      <c r="C96" s="9">
        <v>9372412</v>
      </c>
      <c r="D96" s="9">
        <v>9292851</v>
      </c>
      <c r="E96" s="9">
        <v>9322880</v>
      </c>
      <c r="F96" s="9">
        <f t="shared" si="31"/>
        <v>152396.94308943089</v>
      </c>
      <c r="G96" s="10">
        <f t="shared" si="33"/>
        <v>151103.26829268291</v>
      </c>
      <c r="H96" s="10">
        <f t="shared" si="32"/>
        <v>151591.54471544715</v>
      </c>
      <c r="I96" s="3">
        <f t="shared" si="27"/>
        <v>0.32314087463578534</v>
      </c>
      <c r="J96" s="9">
        <v>8198287</v>
      </c>
      <c r="K96" s="9">
        <v>8303837</v>
      </c>
      <c r="L96" s="9">
        <v>7971426</v>
      </c>
      <c r="M96" s="9">
        <f t="shared" si="25"/>
        <v>133305.47967479675</v>
      </c>
      <c r="N96" s="9">
        <f t="shared" si="26"/>
        <v>135021.73983739837</v>
      </c>
      <c r="O96" s="9">
        <f t="shared" si="26"/>
        <v>129616.68292682926</v>
      </c>
      <c r="P96" s="3">
        <f t="shared" si="28"/>
        <v>-4.0031012169434481</v>
      </c>
      <c r="Q96" s="9">
        <v>1037120</v>
      </c>
      <c r="R96" s="9">
        <v>851400</v>
      </c>
      <c r="S96" s="9">
        <v>1195528</v>
      </c>
      <c r="T96" s="9">
        <f t="shared" si="22"/>
        <v>16863.739837398374</v>
      </c>
      <c r="U96" s="10">
        <f t="shared" si="23"/>
        <v>13843.90243902439</v>
      </c>
      <c r="V96" s="10">
        <f t="shared" si="24"/>
        <v>19439.479674796748</v>
      </c>
      <c r="W96" s="3">
        <f t="shared" si="29"/>
        <v>40.4190744655861</v>
      </c>
      <c r="X96" s="10">
        <v>12</v>
      </c>
      <c r="Y96" s="10">
        <v>15</v>
      </c>
      <c r="Z96" s="10">
        <v>15</v>
      </c>
      <c r="AA96" s="3">
        <f t="shared" si="30"/>
        <v>0</v>
      </c>
    </row>
    <row r="97" spans="1:28">
      <c r="A97" s="6">
        <v>95</v>
      </c>
      <c r="B97" s="30" t="s">
        <v>100</v>
      </c>
      <c r="C97" s="31">
        <v>2917972</v>
      </c>
      <c r="D97" s="9">
        <v>8350802</v>
      </c>
      <c r="E97" s="9">
        <v>8200204</v>
      </c>
      <c r="F97" s="9">
        <f t="shared" si="31"/>
        <v>47446.699186991871</v>
      </c>
      <c r="G97" s="10">
        <f t="shared" si="33"/>
        <v>135785.39837398374</v>
      </c>
      <c r="H97" s="10">
        <f t="shared" si="32"/>
        <v>133336.65040650408</v>
      </c>
      <c r="I97" s="3">
        <f t="shared" si="27"/>
        <v>-1.8033956499028392</v>
      </c>
      <c r="J97" s="9">
        <v>2706562</v>
      </c>
      <c r="K97" s="9">
        <v>7623061</v>
      </c>
      <c r="L97" s="9">
        <v>8107309</v>
      </c>
      <c r="M97" s="9">
        <f t="shared" si="25"/>
        <v>44009.138211382116</v>
      </c>
      <c r="N97" s="9">
        <f t="shared" si="26"/>
        <v>123952.21138211382</v>
      </c>
      <c r="O97" s="9">
        <f t="shared" si="26"/>
        <v>131826.16260162601</v>
      </c>
      <c r="P97" s="3">
        <f t="shared" si="28"/>
        <v>6.3524088289467953</v>
      </c>
      <c r="Q97" s="9">
        <v>211410</v>
      </c>
      <c r="R97" s="9">
        <v>655929</v>
      </c>
      <c r="S97" s="9">
        <v>83605</v>
      </c>
      <c r="T97" s="9">
        <f t="shared" si="22"/>
        <v>3437.560975609756</v>
      </c>
      <c r="U97" s="10">
        <f t="shared" si="23"/>
        <v>10665.512195121952</v>
      </c>
      <c r="V97" s="10">
        <f t="shared" si="24"/>
        <v>1359.4308943089432</v>
      </c>
      <c r="W97" s="3">
        <f t="shared" si="29"/>
        <v>-87.25395583973264</v>
      </c>
      <c r="X97" s="10">
        <v>9</v>
      </c>
      <c r="Y97" s="10">
        <v>11</v>
      </c>
      <c r="Z97" s="10">
        <v>14</v>
      </c>
      <c r="AA97" s="3">
        <f t="shared" si="30"/>
        <v>27.27272727272727</v>
      </c>
    </row>
    <row r="98" spans="1:28">
      <c r="A98" s="6">
        <v>96</v>
      </c>
      <c r="B98" s="1" t="s">
        <v>89</v>
      </c>
      <c r="C98" s="9">
        <v>7569285</v>
      </c>
      <c r="D98" s="9">
        <v>9108615</v>
      </c>
      <c r="E98" s="9">
        <v>8171641</v>
      </c>
      <c r="F98" s="9">
        <f t="shared" si="31"/>
        <v>123077.80487804877</v>
      </c>
      <c r="G98" s="10">
        <f t="shared" si="33"/>
        <v>148107.56097560975</v>
      </c>
      <c r="H98" s="10">
        <f t="shared" si="32"/>
        <v>132872.21138211383</v>
      </c>
      <c r="I98" s="3">
        <f t="shared" si="27"/>
        <v>-10.28667914935475</v>
      </c>
      <c r="J98" s="9">
        <v>8240490</v>
      </c>
      <c r="K98" s="9">
        <v>8814140</v>
      </c>
      <c r="L98" s="9">
        <v>9149474</v>
      </c>
      <c r="M98" s="9">
        <f t="shared" si="25"/>
        <v>133991.70731707316</v>
      </c>
      <c r="N98" s="9">
        <f t="shared" si="26"/>
        <v>143319.34959349592</v>
      </c>
      <c r="O98" s="9">
        <f t="shared" si="26"/>
        <v>148771.9349593496</v>
      </c>
      <c r="P98" s="3">
        <f t="shared" si="28"/>
        <v>3.8045004957942732</v>
      </c>
      <c r="Q98" s="9">
        <v>-671205</v>
      </c>
      <c r="R98" s="9">
        <v>253089</v>
      </c>
      <c r="S98" s="9">
        <v>-977833</v>
      </c>
      <c r="T98" s="9">
        <f t="shared" si="22"/>
        <v>-10913.90243902439</v>
      </c>
      <c r="U98" s="10">
        <f t="shared" si="23"/>
        <v>4115.2682926829266</v>
      </c>
      <c r="V98" s="10">
        <f t="shared" si="24"/>
        <v>-15899.723577235773</v>
      </c>
      <c r="W98" s="3">
        <f t="shared" si="29"/>
        <v>-486.3593439462008</v>
      </c>
      <c r="X98" s="10">
        <v>10</v>
      </c>
      <c r="Y98" s="10">
        <v>11</v>
      </c>
      <c r="Z98" s="10">
        <v>11</v>
      </c>
      <c r="AA98" s="3">
        <f t="shared" si="30"/>
        <v>0</v>
      </c>
    </row>
    <row r="99" spans="1:28">
      <c r="A99" s="6">
        <v>97</v>
      </c>
      <c r="B99" s="1" t="s">
        <v>74</v>
      </c>
      <c r="C99" s="9">
        <v>16638788</v>
      </c>
      <c r="D99" s="9">
        <v>14753218</v>
      </c>
      <c r="E99" s="9">
        <v>8093737</v>
      </c>
      <c r="F99" s="9">
        <f t="shared" si="31"/>
        <v>270549.39837398374</v>
      </c>
      <c r="G99" s="10">
        <f t="shared" si="33"/>
        <v>239889.72357723577</v>
      </c>
      <c r="H99" s="10">
        <f t="shared" si="32"/>
        <v>131605.47967479675</v>
      </c>
      <c r="I99" s="3">
        <f t="shared" si="27"/>
        <v>-45.139175737794965</v>
      </c>
      <c r="J99" s="9">
        <v>17344356</v>
      </c>
      <c r="K99" s="9">
        <v>14738282</v>
      </c>
      <c r="L99" s="9">
        <v>11148576</v>
      </c>
      <c r="M99" s="9">
        <f t="shared" si="25"/>
        <v>282022.04878048779</v>
      </c>
      <c r="N99" s="9">
        <f t="shared" si="26"/>
        <v>239646.86178861788</v>
      </c>
      <c r="O99" s="9">
        <f t="shared" si="26"/>
        <v>181277.65853658537</v>
      </c>
      <c r="P99" s="3">
        <f t="shared" si="28"/>
        <v>-24.356339497371536</v>
      </c>
      <c r="Q99" s="9">
        <v>-705568</v>
      </c>
      <c r="R99" s="9">
        <v>13442</v>
      </c>
      <c r="S99" s="9">
        <v>-3054839</v>
      </c>
      <c r="T99" s="9">
        <f t="shared" si="22"/>
        <v>-11472.650406504064</v>
      </c>
      <c r="U99" s="10">
        <f t="shared" si="23"/>
        <v>218.5691056910569</v>
      </c>
      <c r="V99" s="10">
        <f t="shared" si="24"/>
        <v>-49672.17886178862</v>
      </c>
      <c r="W99" s="3">
        <f t="shared" si="29"/>
        <v>-22826.074988840948</v>
      </c>
      <c r="X99" s="10">
        <v>47</v>
      </c>
      <c r="Y99" s="10">
        <v>48</v>
      </c>
      <c r="Z99" s="10">
        <v>35</v>
      </c>
      <c r="AA99" s="3">
        <f t="shared" si="30"/>
        <v>-27.083333333333332</v>
      </c>
    </row>
    <row r="100" spans="1:28" ht="30">
      <c r="A100" s="6">
        <v>98</v>
      </c>
      <c r="B100" s="28" t="s">
        <v>130</v>
      </c>
      <c r="C100" s="15">
        <v>6626236</v>
      </c>
      <c r="D100" s="9">
        <v>8114819</v>
      </c>
      <c r="E100" s="9">
        <v>7967927</v>
      </c>
      <c r="F100" s="29">
        <f t="shared" si="31"/>
        <v>107743.67479674796</v>
      </c>
      <c r="G100" s="9">
        <f t="shared" si="33"/>
        <v>131948.27642276423</v>
      </c>
      <c r="H100" s="10">
        <f t="shared" si="32"/>
        <v>129559.78861788618</v>
      </c>
      <c r="I100" s="3">
        <f t="shared" si="27"/>
        <v>-1.8101697647230357</v>
      </c>
      <c r="J100" s="9">
        <v>14194086</v>
      </c>
      <c r="K100" s="9">
        <v>14249025</v>
      </c>
      <c r="L100" s="9">
        <v>14467787</v>
      </c>
      <c r="M100" s="9">
        <f t="shared" si="25"/>
        <v>230798.14634146341</v>
      </c>
      <c r="N100" s="9">
        <f t="shared" si="26"/>
        <v>231691.46341463414</v>
      </c>
      <c r="O100" s="9">
        <f t="shared" si="26"/>
        <v>235248.56910569104</v>
      </c>
      <c r="P100" s="3">
        <f t="shared" si="28"/>
        <v>1.5352769750912745</v>
      </c>
      <c r="Q100" s="15">
        <v>-7567850</v>
      </c>
      <c r="R100" s="9">
        <v>-6134206</v>
      </c>
      <c r="S100" s="9">
        <v>-6499860</v>
      </c>
      <c r="T100" s="29">
        <f t="shared" ref="T100:T123" si="34">Q100/61.5</f>
        <v>-123054.47154471544</v>
      </c>
      <c r="U100" s="9">
        <f t="shared" ref="U100:U123" si="35">R100/61.5</f>
        <v>-99743.186991869923</v>
      </c>
      <c r="V100" s="10">
        <f t="shared" ref="V100:V123" si="36">S100/61.5</f>
        <v>-105688.78048780488</v>
      </c>
      <c r="W100" s="3">
        <f t="shared" si="29"/>
        <v>5.9609018673321312</v>
      </c>
      <c r="X100" s="15">
        <v>10</v>
      </c>
      <c r="Y100" s="10">
        <v>10</v>
      </c>
      <c r="Z100" s="10">
        <v>10</v>
      </c>
      <c r="AA100" s="3">
        <f t="shared" si="30"/>
        <v>0</v>
      </c>
      <c r="AB100" s="34"/>
    </row>
    <row r="101" spans="1:28" ht="30">
      <c r="A101" s="6">
        <v>99</v>
      </c>
      <c r="B101" s="1" t="s">
        <v>94</v>
      </c>
      <c r="C101" s="9">
        <v>5469862</v>
      </c>
      <c r="D101" s="9">
        <v>6947900</v>
      </c>
      <c r="E101" s="9">
        <v>7713385</v>
      </c>
      <c r="F101" s="9">
        <f t="shared" si="31"/>
        <v>88940.845528455291</v>
      </c>
      <c r="G101" s="10">
        <f t="shared" si="33"/>
        <v>112973.98373983739</v>
      </c>
      <c r="H101" s="10">
        <f t="shared" si="32"/>
        <v>125420.89430894308</v>
      </c>
      <c r="I101" s="3">
        <f t="shared" si="27"/>
        <v>11.017501691158479</v>
      </c>
      <c r="J101" s="9">
        <v>5397220</v>
      </c>
      <c r="K101" s="9">
        <v>6890939</v>
      </c>
      <c r="L101" s="9">
        <v>7679936</v>
      </c>
      <c r="M101" s="9">
        <f t="shared" si="25"/>
        <v>87759.67479674796</v>
      </c>
      <c r="N101" s="9">
        <f t="shared" si="26"/>
        <v>112047.78861788618</v>
      </c>
      <c r="O101" s="9">
        <f t="shared" si="26"/>
        <v>124877.0081300813</v>
      </c>
      <c r="P101" s="3">
        <f t="shared" si="28"/>
        <v>11.449774842006292</v>
      </c>
      <c r="Q101" s="9">
        <v>65378</v>
      </c>
      <c r="R101" s="9">
        <v>51265</v>
      </c>
      <c r="S101" s="9">
        <v>11663</v>
      </c>
      <c r="T101" s="9">
        <f t="shared" si="34"/>
        <v>1063.0569105691056</v>
      </c>
      <c r="U101" s="10">
        <f t="shared" si="35"/>
        <v>833.57723577235777</v>
      </c>
      <c r="V101" s="10">
        <f t="shared" si="36"/>
        <v>189.64227642276424</v>
      </c>
      <c r="W101" s="3">
        <f t="shared" si="29"/>
        <v>-77.249585487174485</v>
      </c>
      <c r="X101" s="10">
        <v>7</v>
      </c>
      <c r="Y101" s="10">
        <v>7</v>
      </c>
      <c r="Z101" s="10">
        <v>8</v>
      </c>
      <c r="AA101" s="3">
        <f t="shared" si="30"/>
        <v>14.285714285714285</v>
      </c>
    </row>
    <row r="102" spans="1:28">
      <c r="A102" s="6">
        <v>100</v>
      </c>
      <c r="B102" s="19" t="s">
        <v>117</v>
      </c>
      <c r="C102" s="9">
        <v>5959185</v>
      </c>
      <c r="D102" s="9">
        <v>6961056</v>
      </c>
      <c r="E102" s="9">
        <v>7440649</v>
      </c>
      <c r="F102" s="9">
        <f t="shared" si="31"/>
        <v>96897.317073170736</v>
      </c>
      <c r="G102" s="9">
        <f t="shared" si="33"/>
        <v>113187.90243902439</v>
      </c>
      <c r="H102" s="10">
        <f t="shared" si="32"/>
        <v>120986.16260162601</v>
      </c>
      <c r="I102" s="3">
        <f t="shared" si="27"/>
        <v>6.8896586954622974</v>
      </c>
      <c r="J102" s="9">
        <v>5657331</v>
      </c>
      <c r="K102" s="9">
        <v>6984258</v>
      </c>
      <c r="L102" s="9">
        <v>7673062</v>
      </c>
      <c r="M102" s="9">
        <f t="shared" si="25"/>
        <v>91989.121951219509</v>
      </c>
      <c r="N102" s="9">
        <f t="shared" si="26"/>
        <v>113565.17073170732</v>
      </c>
      <c r="O102" s="9">
        <f t="shared" si="26"/>
        <v>124765.23577235773</v>
      </c>
      <c r="P102" s="3">
        <f t="shared" si="28"/>
        <v>9.8622359025110526</v>
      </c>
      <c r="Q102" s="9">
        <v>269947</v>
      </c>
      <c r="R102" s="9">
        <v>-37754</v>
      </c>
      <c r="S102" s="9">
        <v>-261386</v>
      </c>
      <c r="T102" s="9">
        <f t="shared" si="34"/>
        <v>4389.3821138211379</v>
      </c>
      <c r="U102" s="9">
        <f t="shared" si="35"/>
        <v>-613.88617886178861</v>
      </c>
      <c r="V102" s="10">
        <f t="shared" si="36"/>
        <v>-4250.1788617886177</v>
      </c>
      <c r="W102" s="3">
        <f t="shared" si="29"/>
        <v>592.33988451554796</v>
      </c>
      <c r="X102" s="9">
        <v>6</v>
      </c>
      <c r="Y102" s="10">
        <v>8</v>
      </c>
      <c r="Z102" s="10">
        <v>8</v>
      </c>
      <c r="AA102" s="3">
        <f t="shared" si="30"/>
        <v>0</v>
      </c>
    </row>
    <row r="103" spans="1:28">
      <c r="A103" s="6">
        <v>101</v>
      </c>
      <c r="B103" s="1" t="s">
        <v>92</v>
      </c>
      <c r="C103" s="9">
        <v>5542920</v>
      </c>
      <c r="D103" s="9">
        <v>6324400</v>
      </c>
      <c r="E103" s="9">
        <v>6982350</v>
      </c>
      <c r="F103" s="9">
        <f t="shared" si="31"/>
        <v>90128.780487804877</v>
      </c>
      <c r="G103" s="10">
        <f t="shared" si="33"/>
        <v>102835.77235772357</v>
      </c>
      <c r="H103" s="10">
        <f t="shared" si="32"/>
        <v>113534.14634146342</v>
      </c>
      <c r="I103" s="3">
        <f t="shared" si="27"/>
        <v>10.403358421352232</v>
      </c>
      <c r="J103" s="9">
        <v>5824108</v>
      </c>
      <c r="K103" s="9">
        <v>6312278</v>
      </c>
      <c r="L103" s="9">
        <v>6324391</v>
      </c>
      <c r="M103" s="9">
        <f t="shared" si="25"/>
        <v>94700.94308943089</v>
      </c>
      <c r="N103" s="9">
        <f t="shared" si="26"/>
        <v>102638.66666666667</v>
      </c>
      <c r="O103" s="9">
        <f t="shared" si="26"/>
        <v>102835.62601626017</v>
      </c>
      <c r="P103" s="3">
        <f t="shared" si="28"/>
        <v>0.19189585756520952</v>
      </c>
      <c r="Q103" s="9">
        <v>-281188</v>
      </c>
      <c r="R103" s="9">
        <v>5674</v>
      </c>
      <c r="S103" s="9">
        <v>584862</v>
      </c>
      <c r="T103" s="9">
        <f t="shared" si="34"/>
        <v>-4572.1626016260161</v>
      </c>
      <c r="U103" s="10">
        <f t="shared" si="35"/>
        <v>92.260162601626021</v>
      </c>
      <c r="V103" s="10">
        <f t="shared" si="36"/>
        <v>9509.9512195121952</v>
      </c>
      <c r="W103" s="3">
        <f t="shared" si="29"/>
        <v>10207.754670426506</v>
      </c>
      <c r="X103" s="10">
        <v>12</v>
      </c>
      <c r="Y103" s="10">
        <v>14</v>
      </c>
      <c r="Z103" s="10">
        <v>12</v>
      </c>
      <c r="AA103" s="3">
        <f t="shared" si="30"/>
        <v>-14.285714285714285</v>
      </c>
    </row>
    <row r="104" spans="1:28" ht="30">
      <c r="A104" s="6">
        <v>102</v>
      </c>
      <c r="B104" s="1" t="s">
        <v>93</v>
      </c>
      <c r="C104" s="9">
        <v>5525549</v>
      </c>
      <c r="D104" s="9">
        <v>6970730</v>
      </c>
      <c r="E104" s="9">
        <v>6709862</v>
      </c>
      <c r="F104" s="9">
        <f t="shared" si="31"/>
        <v>89846.32520325204</v>
      </c>
      <c r="G104" s="10">
        <f t="shared" si="33"/>
        <v>113345.20325203252</v>
      </c>
      <c r="H104" s="10">
        <f t="shared" si="32"/>
        <v>109103.44715447155</v>
      </c>
      <c r="I104" s="3">
        <f t="shared" si="27"/>
        <v>-3.7423340166668262</v>
      </c>
      <c r="J104" s="9">
        <v>6858545</v>
      </c>
      <c r="K104" s="9">
        <v>6443443</v>
      </c>
      <c r="L104" s="9">
        <v>6023856</v>
      </c>
      <c r="M104" s="9">
        <f t="shared" si="25"/>
        <v>111521.05691056911</v>
      </c>
      <c r="N104" s="9">
        <f t="shared" si="26"/>
        <v>104771.43089430894</v>
      </c>
      <c r="O104" s="9">
        <f t="shared" si="26"/>
        <v>97948.878048780491</v>
      </c>
      <c r="P104" s="3">
        <f t="shared" si="28"/>
        <v>-6.5118446768288276</v>
      </c>
      <c r="Q104" s="9">
        <v>-1332996</v>
      </c>
      <c r="R104" s="9">
        <v>467869</v>
      </c>
      <c r="S104" s="9">
        <v>578833</v>
      </c>
      <c r="T104" s="9">
        <f t="shared" si="34"/>
        <v>-21674.731707317074</v>
      </c>
      <c r="U104" s="10">
        <f t="shared" si="35"/>
        <v>7607.6260162601629</v>
      </c>
      <c r="V104" s="10">
        <f t="shared" si="36"/>
        <v>9411.9186991869919</v>
      </c>
      <c r="W104" s="3">
        <f t="shared" si="29"/>
        <v>23.716895113803218</v>
      </c>
      <c r="X104" s="10">
        <v>7</v>
      </c>
      <c r="Y104" s="10">
        <v>6</v>
      </c>
      <c r="Z104" s="10">
        <v>7</v>
      </c>
      <c r="AA104" s="3">
        <f t="shared" si="30"/>
        <v>16.666666666666664</v>
      </c>
    </row>
    <row r="105" spans="1:28" ht="30">
      <c r="A105" s="6">
        <v>103</v>
      </c>
      <c r="B105" s="1" t="s">
        <v>90</v>
      </c>
      <c r="C105" s="9">
        <v>5838629</v>
      </c>
      <c r="D105" s="9">
        <v>6013354</v>
      </c>
      <c r="E105" s="9">
        <v>6658484</v>
      </c>
      <c r="F105" s="9">
        <f t="shared" si="31"/>
        <v>94937.05691056911</v>
      </c>
      <c r="G105" s="10">
        <f t="shared" si="33"/>
        <v>97778.113821138206</v>
      </c>
      <c r="H105" s="10">
        <f t="shared" si="32"/>
        <v>108268.0325203252</v>
      </c>
      <c r="I105" s="3">
        <f t="shared" si="27"/>
        <v>10.728289071290334</v>
      </c>
      <c r="J105" s="9">
        <v>5797225</v>
      </c>
      <c r="K105" s="9">
        <v>5978650</v>
      </c>
      <c r="L105" s="9">
        <v>6128006</v>
      </c>
      <c r="M105" s="9">
        <f t="shared" si="25"/>
        <v>94263.82113821138</v>
      </c>
      <c r="N105" s="9">
        <f t="shared" si="26"/>
        <v>97213.82113821138</v>
      </c>
      <c r="O105" s="9">
        <f t="shared" si="26"/>
        <v>99642.373983739832</v>
      </c>
      <c r="P105" s="3">
        <f t="shared" si="28"/>
        <v>2.4981559382134719</v>
      </c>
      <c r="Q105" s="9">
        <v>33940</v>
      </c>
      <c r="R105" s="9">
        <v>22668</v>
      </c>
      <c r="S105" s="9">
        <v>474744</v>
      </c>
      <c r="T105" s="9">
        <f t="shared" si="34"/>
        <v>551.869918699187</v>
      </c>
      <c r="U105" s="10">
        <f t="shared" si="35"/>
        <v>368.58536585365852</v>
      </c>
      <c r="V105" s="10">
        <f t="shared" si="36"/>
        <v>7719.4146341463411</v>
      </c>
      <c r="W105" s="3">
        <f t="shared" si="29"/>
        <v>1994.33562731604</v>
      </c>
      <c r="X105" s="10">
        <v>8</v>
      </c>
      <c r="Y105" s="10">
        <v>7</v>
      </c>
      <c r="Z105" s="10">
        <v>6</v>
      </c>
      <c r="AA105" s="3">
        <f t="shared" si="30"/>
        <v>-14.285714285714285</v>
      </c>
    </row>
    <row r="106" spans="1:28">
      <c r="A106" s="6">
        <v>104</v>
      </c>
      <c r="B106" s="19" t="s">
        <v>113</v>
      </c>
      <c r="C106" s="9">
        <v>5066549</v>
      </c>
      <c r="D106" s="9">
        <v>6196605</v>
      </c>
      <c r="E106" s="9">
        <v>6435020</v>
      </c>
      <c r="F106" s="9">
        <f t="shared" si="31"/>
        <v>82382.91056910569</v>
      </c>
      <c r="G106" s="9">
        <f t="shared" si="33"/>
        <v>100757.80487804877</v>
      </c>
      <c r="H106" s="10">
        <f t="shared" si="32"/>
        <v>104634.47154471544</v>
      </c>
      <c r="I106" s="3">
        <f t="shared" si="27"/>
        <v>3.8475100478407178</v>
      </c>
      <c r="J106" s="9">
        <v>5476960</v>
      </c>
      <c r="K106" s="9">
        <v>6168735</v>
      </c>
      <c r="L106" s="9">
        <v>6207963</v>
      </c>
      <c r="M106" s="9">
        <f t="shared" si="25"/>
        <v>89056.260162601626</v>
      </c>
      <c r="N106" s="9">
        <f t="shared" si="26"/>
        <v>100304.63414634146</v>
      </c>
      <c r="O106" s="9">
        <f t="shared" si="26"/>
        <v>100942.48780487805</v>
      </c>
      <c r="P106" s="3">
        <f t="shared" si="28"/>
        <v>0.63591643991840419</v>
      </c>
      <c r="Q106" s="9">
        <v>-410411</v>
      </c>
      <c r="R106" s="9">
        <v>1913</v>
      </c>
      <c r="S106" s="9">
        <v>194927</v>
      </c>
      <c r="T106" s="9">
        <f t="shared" si="34"/>
        <v>-6673.3495934959346</v>
      </c>
      <c r="U106" s="9">
        <f t="shared" si="35"/>
        <v>31.105691056910569</v>
      </c>
      <c r="V106" s="10">
        <f t="shared" si="36"/>
        <v>3169.5447154471544</v>
      </c>
      <c r="W106" s="3">
        <f t="shared" si="29"/>
        <v>10089.597490852066</v>
      </c>
      <c r="X106" s="9">
        <v>11</v>
      </c>
      <c r="Y106" s="10">
        <v>12</v>
      </c>
      <c r="Z106" s="10">
        <v>13</v>
      </c>
      <c r="AA106" s="3">
        <f t="shared" si="30"/>
        <v>8.3333333333333321</v>
      </c>
    </row>
    <row r="107" spans="1:28">
      <c r="A107" s="6">
        <v>105</v>
      </c>
      <c r="B107" s="19" t="s">
        <v>88</v>
      </c>
      <c r="C107" s="9">
        <v>9232042</v>
      </c>
      <c r="D107" s="9">
        <v>10705235</v>
      </c>
      <c r="E107" s="9"/>
      <c r="F107" s="9">
        <f t="shared" si="31"/>
        <v>150114.50406504064</v>
      </c>
      <c r="G107" s="9">
        <f t="shared" si="33"/>
        <v>174068.86178861788</v>
      </c>
      <c r="H107" s="10">
        <f t="shared" si="32"/>
        <v>0</v>
      </c>
      <c r="I107" s="3">
        <f t="shared" si="27"/>
        <v>-100</v>
      </c>
      <c r="J107" s="9"/>
      <c r="K107" s="9"/>
      <c r="L107" s="9"/>
      <c r="M107" s="9">
        <f t="shared" si="25"/>
        <v>0</v>
      </c>
      <c r="N107" s="9">
        <f t="shared" si="26"/>
        <v>0</v>
      </c>
      <c r="O107" s="9">
        <f t="shared" si="26"/>
        <v>0</v>
      </c>
      <c r="P107" s="3" t="e">
        <f t="shared" si="28"/>
        <v>#DIV/0!</v>
      </c>
      <c r="Q107" s="9">
        <v>-564732</v>
      </c>
      <c r="R107" s="9">
        <v>3009537</v>
      </c>
      <c r="S107" s="9"/>
      <c r="T107" s="9">
        <f t="shared" si="34"/>
        <v>-9182.6341463414628</v>
      </c>
      <c r="U107" s="9">
        <f t="shared" si="35"/>
        <v>48935.560975609755</v>
      </c>
      <c r="V107" s="10">
        <f t="shared" si="36"/>
        <v>0</v>
      </c>
      <c r="W107" s="3">
        <f t="shared" si="29"/>
        <v>-100</v>
      </c>
      <c r="X107" s="9">
        <v>11</v>
      </c>
      <c r="Y107" s="10">
        <v>13</v>
      </c>
      <c r="Z107" s="10"/>
      <c r="AA107" s="3">
        <f t="shared" si="30"/>
        <v>-100</v>
      </c>
    </row>
    <row r="108" spans="1:28">
      <c r="A108" s="6">
        <v>106</v>
      </c>
      <c r="B108" s="1" t="s">
        <v>95</v>
      </c>
      <c r="C108" s="9">
        <v>5296920</v>
      </c>
      <c r="D108" s="9">
        <v>4915583</v>
      </c>
      <c r="E108" s="9">
        <v>5365138</v>
      </c>
      <c r="F108" s="9">
        <f t="shared" si="31"/>
        <v>86128.780487804877</v>
      </c>
      <c r="G108" s="10">
        <f t="shared" si="33"/>
        <v>79928.17886178862</v>
      </c>
      <c r="H108" s="10">
        <f t="shared" si="32"/>
        <v>87238.016260162607</v>
      </c>
      <c r="I108" s="3">
        <f t="shared" si="27"/>
        <v>9.1455072572266651</v>
      </c>
      <c r="J108" s="9">
        <v>5769958</v>
      </c>
      <c r="K108" s="9">
        <v>5093757</v>
      </c>
      <c r="L108" s="9">
        <v>5435334</v>
      </c>
      <c r="M108" s="9">
        <f t="shared" si="25"/>
        <v>93820.455284552852</v>
      </c>
      <c r="N108" s="9">
        <f t="shared" si="26"/>
        <v>82825.317073170736</v>
      </c>
      <c r="O108" s="9">
        <f t="shared" si="26"/>
        <v>88379.414634146335</v>
      </c>
      <c r="P108" s="3">
        <f t="shared" si="28"/>
        <v>6.7057969196410303</v>
      </c>
      <c r="Q108" s="9">
        <v>-473038</v>
      </c>
      <c r="R108" s="9">
        <v>-178174</v>
      </c>
      <c r="S108" s="9">
        <v>-70196</v>
      </c>
      <c r="T108" s="9">
        <f t="shared" si="34"/>
        <v>-7691.6747967479678</v>
      </c>
      <c r="U108" s="10">
        <f t="shared" si="35"/>
        <v>-2897.1382113821137</v>
      </c>
      <c r="V108" s="10">
        <f t="shared" si="36"/>
        <v>-1141.3983739837399</v>
      </c>
      <c r="W108" s="3">
        <f t="shared" si="29"/>
        <v>-60.602557050972635</v>
      </c>
      <c r="X108" s="10">
        <v>8</v>
      </c>
      <c r="Y108" s="10">
        <v>10</v>
      </c>
      <c r="Z108" s="10">
        <v>9</v>
      </c>
      <c r="AA108" s="3">
        <f t="shared" si="30"/>
        <v>-10</v>
      </c>
    </row>
    <row r="109" spans="1:28">
      <c r="A109" s="6">
        <v>107</v>
      </c>
      <c r="B109" s="19" t="s">
        <v>114</v>
      </c>
      <c r="C109" s="9">
        <v>8219360</v>
      </c>
      <c r="D109" s="9">
        <v>0</v>
      </c>
      <c r="E109" s="9"/>
      <c r="F109" s="9">
        <f t="shared" si="31"/>
        <v>133648.13008130083</v>
      </c>
      <c r="G109" s="9">
        <f t="shared" si="33"/>
        <v>0</v>
      </c>
      <c r="H109" s="10">
        <f t="shared" si="32"/>
        <v>0</v>
      </c>
      <c r="I109" s="3" t="e">
        <f t="shared" si="27"/>
        <v>#DIV/0!</v>
      </c>
      <c r="J109" s="9"/>
      <c r="K109" s="9"/>
      <c r="L109" s="9"/>
      <c r="M109" s="9">
        <f t="shared" si="25"/>
        <v>0</v>
      </c>
      <c r="N109" s="9">
        <f t="shared" si="26"/>
        <v>0</v>
      </c>
      <c r="O109" s="9">
        <f t="shared" si="26"/>
        <v>0</v>
      </c>
      <c r="P109" s="3" t="e">
        <f t="shared" si="28"/>
        <v>#DIV/0!</v>
      </c>
      <c r="Q109" s="9">
        <v>1827283</v>
      </c>
      <c r="R109" s="9">
        <v>0</v>
      </c>
      <c r="S109" s="9"/>
      <c r="T109" s="9">
        <f t="shared" si="34"/>
        <v>29711.91869918699</v>
      </c>
      <c r="U109" s="9">
        <f t="shared" si="35"/>
        <v>0</v>
      </c>
      <c r="V109" s="10">
        <f t="shared" si="36"/>
        <v>0</v>
      </c>
      <c r="W109" s="3" t="e">
        <f t="shared" si="29"/>
        <v>#DIV/0!</v>
      </c>
      <c r="X109" s="9">
        <v>11</v>
      </c>
      <c r="Y109" s="15"/>
      <c r="Z109" s="15"/>
      <c r="AA109" s="3" t="e">
        <f t="shared" si="30"/>
        <v>#DIV/0!</v>
      </c>
    </row>
    <row r="110" spans="1:28" ht="30">
      <c r="A110" s="6">
        <v>108</v>
      </c>
      <c r="B110" s="1" t="s">
        <v>96</v>
      </c>
      <c r="C110" s="9">
        <v>5217807</v>
      </c>
      <c r="D110" s="9">
        <v>5415969</v>
      </c>
      <c r="E110" s="9">
        <v>5264843</v>
      </c>
      <c r="F110" s="9">
        <f t="shared" si="31"/>
        <v>84842.390243902439</v>
      </c>
      <c r="G110" s="10">
        <f t="shared" si="33"/>
        <v>88064.536585365859</v>
      </c>
      <c r="H110" s="10">
        <f t="shared" si="32"/>
        <v>85607.203252032516</v>
      </c>
      <c r="I110" s="3">
        <f t="shared" si="27"/>
        <v>-2.7903778622071247</v>
      </c>
      <c r="J110" s="9">
        <v>5598253</v>
      </c>
      <c r="K110" s="9">
        <v>5767809</v>
      </c>
      <c r="L110" s="9">
        <v>5101993</v>
      </c>
      <c r="M110" s="9">
        <f t="shared" si="25"/>
        <v>91028.504065040644</v>
      </c>
      <c r="N110" s="9">
        <f t="shared" si="26"/>
        <v>93785.512195121948</v>
      </c>
      <c r="O110" s="9">
        <f t="shared" si="26"/>
        <v>82959.23577235773</v>
      </c>
      <c r="P110" s="3">
        <f t="shared" si="28"/>
        <v>-11.543655485124411</v>
      </c>
      <c r="Q110" s="9">
        <v>-380446</v>
      </c>
      <c r="R110" s="9">
        <v>-351840</v>
      </c>
      <c r="S110" s="9">
        <v>162850</v>
      </c>
      <c r="T110" s="9">
        <f t="shared" si="34"/>
        <v>-6186.1138211382113</v>
      </c>
      <c r="U110" s="10">
        <f t="shared" si="35"/>
        <v>-5720.9756097560976</v>
      </c>
      <c r="V110" s="10">
        <f t="shared" si="36"/>
        <v>2647.9674796747968</v>
      </c>
      <c r="W110" s="3">
        <f t="shared" si="29"/>
        <v>-146.28524329240562</v>
      </c>
      <c r="X110" s="10">
        <v>12</v>
      </c>
      <c r="Y110" s="10">
        <v>12</v>
      </c>
      <c r="Z110" s="10">
        <v>12</v>
      </c>
      <c r="AA110" s="3">
        <f t="shared" si="30"/>
        <v>0</v>
      </c>
    </row>
    <row r="111" spans="1:28">
      <c r="A111" s="6">
        <v>109</v>
      </c>
      <c r="B111" s="1" t="s">
        <v>98</v>
      </c>
      <c r="C111" s="9">
        <v>4457246</v>
      </c>
      <c r="D111" s="9">
        <v>4408109</v>
      </c>
      <c r="E111" s="9">
        <v>5135272</v>
      </c>
      <c r="F111" s="9">
        <f t="shared" si="31"/>
        <v>72475.544715447148</v>
      </c>
      <c r="G111" s="10">
        <f t="shared" si="33"/>
        <v>71676.569105691058</v>
      </c>
      <c r="H111" s="10">
        <f t="shared" si="32"/>
        <v>83500.357723577239</v>
      </c>
      <c r="I111" s="3">
        <f t="shared" si="27"/>
        <v>16.496030384003664</v>
      </c>
      <c r="J111" s="9">
        <v>4325709</v>
      </c>
      <c r="K111" s="9">
        <v>4225018</v>
      </c>
      <c r="L111" s="9">
        <v>4805557</v>
      </c>
      <c r="M111" s="9">
        <f t="shared" si="25"/>
        <v>70336.731707317071</v>
      </c>
      <c r="N111" s="9">
        <f t="shared" si="26"/>
        <v>68699.479674796748</v>
      </c>
      <c r="O111" s="9">
        <f t="shared" si="26"/>
        <v>78139.138211382116</v>
      </c>
      <c r="P111" s="3">
        <f t="shared" si="28"/>
        <v>13.74050950788849</v>
      </c>
      <c r="Q111" s="9">
        <v>118383</v>
      </c>
      <c r="R111" s="9">
        <v>164782</v>
      </c>
      <c r="S111" s="9">
        <v>296744</v>
      </c>
      <c r="T111" s="9">
        <f t="shared" si="34"/>
        <v>1924.9268292682927</v>
      </c>
      <c r="U111" s="10">
        <f t="shared" si="35"/>
        <v>2679.3821138211383</v>
      </c>
      <c r="V111" s="10">
        <f t="shared" si="36"/>
        <v>4825.1056910569105</v>
      </c>
      <c r="W111" s="3">
        <f t="shared" si="29"/>
        <v>80.082776031362641</v>
      </c>
      <c r="X111" s="10">
        <v>11</v>
      </c>
      <c r="Y111" s="10">
        <v>11</v>
      </c>
      <c r="Z111" s="10">
        <v>11</v>
      </c>
      <c r="AA111" s="3">
        <f t="shared" si="30"/>
        <v>0</v>
      </c>
    </row>
    <row r="112" spans="1:28" ht="30">
      <c r="A112" s="6">
        <v>110</v>
      </c>
      <c r="B112" s="1" t="s">
        <v>91</v>
      </c>
      <c r="C112" s="9">
        <v>5567222</v>
      </c>
      <c r="D112" s="9">
        <v>5461859</v>
      </c>
      <c r="E112" s="9">
        <v>4974417</v>
      </c>
      <c r="F112" s="9">
        <f t="shared" si="31"/>
        <v>90523.934959349586</v>
      </c>
      <c r="G112" s="10">
        <f t="shared" si="33"/>
        <v>88810.715447154478</v>
      </c>
      <c r="H112" s="10">
        <f t="shared" si="32"/>
        <v>80884.829268292684</v>
      </c>
      <c r="I112" s="3">
        <f t="shared" si="27"/>
        <v>-8.9244705877614248</v>
      </c>
      <c r="J112" s="9">
        <v>6568501</v>
      </c>
      <c r="K112" s="9">
        <v>5194884</v>
      </c>
      <c r="L112" s="9">
        <v>4762918</v>
      </c>
      <c r="M112" s="9">
        <f t="shared" si="25"/>
        <v>106804.89430894308</v>
      </c>
      <c r="N112" s="9">
        <f t="shared" si="26"/>
        <v>84469.658536585368</v>
      </c>
      <c r="O112" s="9">
        <f t="shared" si="26"/>
        <v>77445.82113821138</v>
      </c>
      <c r="P112" s="3">
        <f t="shared" si="28"/>
        <v>-8.3152193581223415</v>
      </c>
      <c r="Q112" s="9">
        <v>-1001279</v>
      </c>
      <c r="R112" s="9">
        <v>221663</v>
      </c>
      <c r="S112" s="9">
        <v>180214</v>
      </c>
      <c r="T112" s="9">
        <f t="shared" si="34"/>
        <v>-16280.959349593495</v>
      </c>
      <c r="U112" s="10">
        <f t="shared" si="35"/>
        <v>3604.2764227642278</v>
      </c>
      <c r="V112" s="10">
        <f t="shared" si="36"/>
        <v>2930.3089430894311</v>
      </c>
      <c r="W112" s="3">
        <f t="shared" si="29"/>
        <v>-18.699106301006481</v>
      </c>
      <c r="X112" s="10">
        <v>13</v>
      </c>
      <c r="Y112" s="10">
        <v>13</v>
      </c>
      <c r="Z112" s="10">
        <v>12</v>
      </c>
      <c r="AA112" s="3">
        <f t="shared" si="30"/>
        <v>-7.6923076923076925</v>
      </c>
    </row>
    <row r="113" spans="1:28" ht="21" customHeight="1">
      <c r="A113" s="6">
        <v>111</v>
      </c>
      <c r="B113" s="19" t="s">
        <v>118</v>
      </c>
      <c r="C113" s="9">
        <v>7271792</v>
      </c>
      <c r="D113" s="9">
        <v>7904582</v>
      </c>
      <c r="E113" s="9">
        <v>4792348</v>
      </c>
      <c r="F113" s="9">
        <f t="shared" si="31"/>
        <v>118240.52032520325</v>
      </c>
      <c r="G113" s="9">
        <f t="shared" si="33"/>
        <v>128529.78861788618</v>
      </c>
      <c r="H113" s="10">
        <f t="shared" si="32"/>
        <v>77924.357723577239</v>
      </c>
      <c r="I113" s="3">
        <f t="shared" si="27"/>
        <v>-39.372531020615639</v>
      </c>
      <c r="J113" s="9">
        <v>5834992</v>
      </c>
      <c r="K113" s="9">
        <v>7295588</v>
      </c>
      <c r="L113" s="9">
        <v>9192944</v>
      </c>
      <c r="M113" s="9">
        <f t="shared" si="25"/>
        <v>94877.918699186994</v>
      </c>
      <c r="N113" s="9">
        <f t="shared" si="26"/>
        <v>118627.44715447155</v>
      </c>
      <c r="O113" s="9">
        <f t="shared" si="26"/>
        <v>149478.76422764227</v>
      </c>
      <c r="P113" s="3">
        <f t="shared" si="28"/>
        <v>26.006896222758186</v>
      </c>
      <c r="Q113" s="9">
        <v>1306182</v>
      </c>
      <c r="R113" s="9">
        <v>535572</v>
      </c>
      <c r="S113" s="9">
        <v>-4400596</v>
      </c>
      <c r="T113" s="9">
        <f t="shared" si="34"/>
        <v>21238.731707317074</v>
      </c>
      <c r="U113" s="9">
        <f t="shared" si="35"/>
        <v>8708.4878048780483</v>
      </c>
      <c r="V113" s="10">
        <f t="shared" si="36"/>
        <v>-71554.406504065046</v>
      </c>
      <c r="W113" s="3">
        <f t="shared" si="29"/>
        <v>-921.6628203117416</v>
      </c>
      <c r="X113" s="9">
        <v>6</v>
      </c>
      <c r="Y113" s="10">
        <v>6</v>
      </c>
      <c r="Z113" s="10">
        <v>14</v>
      </c>
      <c r="AA113" s="3">
        <f t="shared" si="30"/>
        <v>133.33333333333331</v>
      </c>
    </row>
    <row r="114" spans="1:28">
      <c r="A114" s="6">
        <v>112</v>
      </c>
      <c r="B114" s="1" t="s">
        <v>97</v>
      </c>
      <c r="C114" s="9">
        <v>4527470</v>
      </c>
      <c r="D114" s="9">
        <v>5202609</v>
      </c>
      <c r="E114" s="9">
        <v>4781311</v>
      </c>
      <c r="F114" s="9">
        <f t="shared" si="31"/>
        <v>73617.398373983742</v>
      </c>
      <c r="G114" s="10">
        <f t="shared" si="33"/>
        <v>84595.268292682929</v>
      </c>
      <c r="H114" s="10">
        <f t="shared" si="32"/>
        <v>77744.894308943083</v>
      </c>
      <c r="I114" s="3">
        <f t="shared" si="27"/>
        <v>-8.0978216890794688</v>
      </c>
      <c r="J114" s="9">
        <v>5723251</v>
      </c>
      <c r="K114" s="9">
        <v>6106331</v>
      </c>
      <c r="L114" s="9">
        <v>6057666</v>
      </c>
      <c r="M114" s="9">
        <f t="shared" si="25"/>
        <v>93060.991869918696</v>
      </c>
      <c r="N114" s="9">
        <f t="shared" si="26"/>
        <v>99289.934959349586</v>
      </c>
      <c r="O114" s="9">
        <f t="shared" si="26"/>
        <v>98498.634146341457</v>
      </c>
      <c r="P114" s="3">
        <f t="shared" si="28"/>
        <v>-0.79695974554933113</v>
      </c>
      <c r="Q114" s="9">
        <v>-1195781</v>
      </c>
      <c r="R114" s="9">
        <v>-903722</v>
      </c>
      <c r="S114" s="9">
        <v>-1276355</v>
      </c>
      <c r="T114" s="9">
        <f t="shared" si="34"/>
        <v>-19443.593495934958</v>
      </c>
      <c r="U114" s="10">
        <f t="shared" si="35"/>
        <v>-14694.666666666666</v>
      </c>
      <c r="V114" s="10">
        <f t="shared" si="36"/>
        <v>-20753.739837398374</v>
      </c>
      <c r="W114" s="3">
        <f t="shared" si="29"/>
        <v>41.23314470600473</v>
      </c>
      <c r="X114" s="10">
        <v>8</v>
      </c>
      <c r="Y114" s="10">
        <v>13</v>
      </c>
      <c r="Z114" s="10">
        <v>13</v>
      </c>
      <c r="AA114" s="3">
        <f t="shared" si="30"/>
        <v>0</v>
      </c>
    </row>
    <row r="115" spans="1:28">
      <c r="A115" s="6">
        <v>113</v>
      </c>
      <c r="B115" s="30" t="s">
        <v>99</v>
      </c>
      <c r="C115" s="31">
        <v>3934553</v>
      </c>
      <c r="D115" s="9">
        <v>4182072</v>
      </c>
      <c r="E115" s="9">
        <v>4396948</v>
      </c>
      <c r="F115" s="9">
        <f t="shared" si="31"/>
        <v>63976.471544715445</v>
      </c>
      <c r="G115" s="10">
        <f t="shared" si="33"/>
        <v>68001.170731707316</v>
      </c>
      <c r="H115" s="10">
        <f t="shared" si="32"/>
        <v>71495.08943089431</v>
      </c>
      <c r="I115" s="3">
        <f t="shared" si="27"/>
        <v>5.1380272745184712</v>
      </c>
      <c r="J115" s="9">
        <v>3794323</v>
      </c>
      <c r="K115" s="9">
        <v>3903811</v>
      </c>
      <c r="L115" s="9">
        <v>3591083</v>
      </c>
      <c r="M115" s="9">
        <f t="shared" si="25"/>
        <v>61696.308943089432</v>
      </c>
      <c r="N115" s="9">
        <f t="shared" si="26"/>
        <v>63476.601626016258</v>
      </c>
      <c r="O115" s="9">
        <f t="shared" si="26"/>
        <v>58391.593495934962</v>
      </c>
      <c r="P115" s="3">
        <f t="shared" si="28"/>
        <v>-8.0108386394730609</v>
      </c>
      <c r="Q115" s="9">
        <v>125135</v>
      </c>
      <c r="R115" s="9">
        <v>242331</v>
      </c>
      <c r="S115" s="9">
        <v>721798</v>
      </c>
      <c r="T115" s="9">
        <f t="shared" si="34"/>
        <v>2034.7154471544716</v>
      </c>
      <c r="U115" s="10">
        <f t="shared" si="35"/>
        <v>3940.3414634146343</v>
      </c>
      <c r="V115" s="10">
        <f t="shared" si="36"/>
        <v>11736.552845528455</v>
      </c>
      <c r="W115" s="3">
        <f t="shared" si="29"/>
        <v>197.85623795552362</v>
      </c>
      <c r="X115" s="10">
        <v>6</v>
      </c>
      <c r="Y115" s="10">
        <v>6</v>
      </c>
      <c r="Z115" s="10">
        <v>7</v>
      </c>
      <c r="AA115" s="3">
        <f t="shared" si="30"/>
        <v>16.666666666666664</v>
      </c>
    </row>
    <row r="116" spans="1:28">
      <c r="A116" s="6">
        <v>114</v>
      </c>
      <c r="B116" s="19" t="s">
        <v>116</v>
      </c>
      <c r="C116" s="9">
        <v>7162033</v>
      </c>
      <c r="D116" s="9">
        <v>6661913</v>
      </c>
      <c r="E116" s="9">
        <v>4294336</v>
      </c>
      <c r="F116" s="9">
        <f t="shared" si="31"/>
        <v>116455.82113821138</v>
      </c>
      <c r="G116" s="9">
        <f t="shared" si="33"/>
        <v>108323.78861788618</v>
      </c>
      <c r="H116" s="10">
        <f t="shared" si="32"/>
        <v>69826.601626016258</v>
      </c>
      <c r="I116" s="3">
        <f t="shared" si="27"/>
        <v>-35.538996081155673</v>
      </c>
      <c r="J116" s="9">
        <v>6496488</v>
      </c>
      <c r="K116" s="9">
        <v>6541632</v>
      </c>
      <c r="L116" s="9">
        <v>5414507</v>
      </c>
      <c r="M116" s="9">
        <f t="shared" si="25"/>
        <v>105633.95121951219</v>
      </c>
      <c r="N116" s="9">
        <f t="shared" si="26"/>
        <v>106368</v>
      </c>
      <c r="O116" s="9">
        <f t="shared" si="26"/>
        <v>88040.76422764227</v>
      </c>
      <c r="P116" s="3">
        <f t="shared" si="28"/>
        <v>-17.230027613904301</v>
      </c>
      <c r="Q116" s="9">
        <v>598991</v>
      </c>
      <c r="R116" s="9">
        <v>103054</v>
      </c>
      <c r="S116" s="9">
        <v>-1120171</v>
      </c>
      <c r="T116" s="9">
        <f t="shared" si="34"/>
        <v>9739.6910569105694</v>
      </c>
      <c r="U116" s="9">
        <f t="shared" si="35"/>
        <v>1675.6747967479675</v>
      </c>
      <c r="V116" s="10">
        <f t="shared" si="36"/>
        <v>-18214.162601626016</v>
      </c>
      <c r="W116" s="3"/>
      <c r="X116" s="9">
        <v>9</v>
      </c>
      <c r="Y116" s="10">
        <v>10</v>
      </c>
      <c r="Z116" s="10">
        <v>9</v>
      </c>
      <c r="AA116" s="3">
        <f t="shared" si="30"/>
        <v>-10</v>
      </c>
    </row>
    <row r="117" spans="1:28">
      <c r="A117" s="6">
        <v>115</v>
      </c>
      <c r="B117" s="30" t="s">
        <v>104</v>
      </c>
      <c r="C117" s="31">
        <v>359740</v>
      </c>
      <c r="D117" s="9">
        <v>2286399</v>
      </c>
      <c r="E117" s="9">
        <v>2436735</v>
      </c>
      <c r="F117" s="9">
        <f t="shared" si="31"/>
        <v>5849.4308943089427</v>
      </c>
      <c r="G117" s="10">
        <f t="shared" si="33"/>
        <v>37177.219512195123</v>
      </c>
      <c r="H117" s="10">
        <f t="shared" si="32"/>
        <v>39621.707317073167</v>
      </c>
      <c r="I117" s="3">
        <f t="shared" si="27"/>
        <v>6.575230307570977</v>
      </c>
      <c r="J117" s="9">
        <v>1987582</v>
      </c>
      <c r="K117" s="9">
        <v>3077232</v>
      </c>
      <c r="L117" s="9">
        <v>2277974</v>
      </c>
      <c r="M117" s="9">
        <f t="shared" si="25"/>
        <v>32318.406504065042</v>
      </c>
      <c r="N117" s="9">
        <f t="shared" si="26"/>
        <v>50036.292682926833</v>
      </c>
      <c r="O117" s="9">
        <f t="shared" si="26"/>
        <v>37040.227642276426</v>
      </c>
      <c r="P117" s="3">
        <f t="shared" si="28"/>
        <v>-25.973277282960787</v>
      </c>
      <c r="Q117" s="9">
        <v>-1627842</v>
      </c>
      <c r="R117" s="9">
        <v>-790833</v>
      </c>
      <c r="S117" s="9">
        <v>142885</v>
      </c>
      <c r="T117" s="9">
        <f t="shared" si="34"/>
        <v>-26468.975609756097</v>
      </c>
      <c r="U117" s="10">
        <f t="shared" si="35"/>
        <v>-12859.073170731708</v>
      </c>
      <c r="V117" s="10">
        <f t="shared" si="36"/>
        <v>2323.3333333333335</v>
      </c>
      <c r="W117" s="3">
        <f t="shared" si="29"/>
        <v>-118.06765777351225</v>
      </c>
      <c r="X117" s="10">
        <v>2</v>
      </c>
      <c r="Y117" s="10">
        <v>2</v>
      </c>
      <c r="Z117" s="10">
        <v>2</v>
      </c>
      <c r="AA117" s="3">
        <f t="shared" si="30"/>
        <v>0</v>
      </c>
    </row>
    <row r="118" spans="1:28" ht="30">
      <c r="A118" s="6">
        <v>116</v>
      </c>
      <c r="B118" s="30" t="s">
        <v>101</v>
      </c>
      <c r="C118" s="31">
        <v>2202180</v>
      </c>
      <c r="D118" s="9">
        <v>2370452</v>
      </c>
      <c r="E118" s="9">
        <v>2228396</v>
      </c>
      <c r="F118" s="9">
        <f t="shared" si="31"/>
        <v>35807.804878048781</v>
      </c>
      <c r="G118" s="10">
        <f t="shared" si="33"/>
        <v>38543.934959349594</v>
      </c>
      <c r="H118" s="10">
        <f t="shared" si="32"/>
        <v>36234.081300813006</v>
      </c>
      <c r="I118" s="3">
        <f t="shared" si="27"/>
        <v>-5.9927811236000617</v>
      </c>
      <c r="J118" s="9">
        <v>2125980</v>
      </c>
      <c r="K118" s="9">
        <v>2148477</v>
      </c>
      <c r="L118" s="9">
        <v>2062327</v>
      </c>
      <c r="M118" s="9">
        <f t="shared" si="25"/>
        <v>34568.780487804877</v>
      </c>
      <c r="N118" s="9">
        <f t="shared" si="26"/>
        <v>34934.585365853658</v>
      </c>
      <c r="O118" s="9">
        <f t="shared" si="26"/>
        <v>33533.772357723574</v>
      </c>
      <c r="P118" s="3">
        <f t="shared" si="28"/>
        <v>-4.0098171867792942</v>
      </c>
      <c r="Q118" s="9">
        <v>76200</v>
      </c>
      <c r="R118" s="9">
        <v>221975</v>
      </c>
      <c r="S118" s="9">
        <v>166069</v>
      </c>
      <c r="T118" s="9">
        <f t="shared" si="34"/>
        <v>1239.0243902439024</v>
      </c>
      <c r="U118" s="10">
        <f t="shared" si="35"/>
        <v>3609.3495934959351</v>
      </c>
      <c r="V118" s="10">
        <f t="shared" si="36"/>
        <v>2700.3089430894311</v>
      </c>
      <c r="W118" s="3">
        <f t="shared" si="29"/>
        <v>-25.185719112512668</v>
      </c>
      <c r="X118" s="10">
        <v>3</v>
      </c>
      <c r="Y118" s="10">
        <v>3</v>
      </c>
      <c r="Z118" s="10">
        <v>3</v>
      </c>
      <c r="AA118" s="3">
        <f t="shared" si="30"/>
        <v>0</v>
      </c>
    </row>
    <row r="119" spans="1:28">
      <c r="A119" s="6">
        <v>117</v>
      </c>
      <c r="B119" s="30" t="s">
        <v>102</v>
      </c>
      <c r="C119" s="31">
        <v>1904196</v>
      </c>
      <c r="D119" s="9">
        <v>1530238</v>
      </c>
      <c r="E119" s="9">
        <v>1703042</v>
      </c>
      <c r="F119" s="9">
        <f t="shared" si="31"/>
        <v>30962.536585365855</v>
      </c>
      <c r="G119" s="10">
        <f t="shared" si="33"/>
        <v>24881.91869918699</v>
      </c>
      <c r="H119" s="10">
        <f t="shared" si="32"/>
        <v>27691.739837398374</v>
      </c>
      <c r="I119" s="3">
        <f t="shared" si="27"/>
        <v>11.292622454807692</v>
      </c>
      <c r="J119" s="9">
        <v>771635</v>
      </c>
      <c r="K119" s="9">
        <v>1684855</v>
      </c>
      <c r="L119" s="9">
        <v>108819</v>
      </c>
      <c r="M119" s="9">
        <f t="shared" si="25"/>
        <v>12546.91056910569</v>
      </c>
      <c r="N119" s="9">
        <f t="shared" si="26"/>
        <v>27396.016260162603</v>
      </c>
      <c r="O119" s="9">
        <f t="shared" si="26"/>
        <v>1769.4146341463415</v>
      </c>
      <c r="P119" s="3">
        <f t="shared" si="28"/>
        <v>-93.541343320345078</v>
      </c>
      <c r="Q119" s="9">
        <v>1132561</v>
      </c>
      <c r="R119" s="9">
        <v>-154617</v>
      </c>
      <c r="S119" s="9">
        <v>1594223</v>
      </c>
      <c r="T119" s="9">
        <f t="shared" si="34"/>
        <v>18415.626016260161</v>
      </c>
      <c r="U119" s="10">
        <f t="shared" si="35"/>
        <v>-2514.0975609756097</v>
      </c>
      <c r="V119" s="10">
        <f t="shared" si="36"/>
        <v>25922.325203252032</v>
      </c>
      <c r="W119" s="3">
        <f t="shared" si="29"/>
        <v>-1131.0787300232187</v>
      </c>
      <c r="X119" s="10">
        <v>3</v>
      </c>
      <c r="Y119" s="10">
        <v>3</v>
      </c>
      <c r="Z119" s="10">
        <v>2</v>
      </c>
      <c r="AA119" s="3">
        <f t="shared" si="30"/>
        <v>-33.333333333333329</v>
      </c>
    </row>
    <row r="120" spans="1:28">
      <c r="A120" s="6">
        <v>118</v>
      </c>
      <c r="B120" s="19" t="s">
        <v>125</v>
      </c>
      <c r="C120" s="9">
        <v>58586035</v>
      </c>
      <c r="D120" s="9">
        <v>63253485</v>
      </c>
      <c r="E120" s="9"/>
      <c r="F120" s="9">
        <f t="shared" si="31"/>
        <v>952618.45528455288</v>
      </c>
      <c r="G120" s="9">
        <f t="shared" si="33"/>
        <v>1028511.9512195121</v>
      </c>
      <c r="H120" s="10">
        <f t="shared" si="32"/>
        <v>0</v>
      </c>
      <c r="I120" s="3">
        <f t="shared" si="27"/>
        <v>-100</v>
      </c>
      <c r="J120" s="9"/>
      <c r="K120" s="9"/>
      <c r="L120" s="9"/>
      <c r="M120" s="9">
        <f t="shared" si="25"/>
        <v>0</v>
      </c>
      <c r="N120" s="9">
        <f t="shared" si="26"/>
        <v>0</v>
      </c>
      <c r="O120" s="9">
        <f t="shared" si="26"/>
        <v>0</v>
      </c>
      <c r="P120" s="3" t="e">
        <f t="shared" si="28"/>
        <v>#DIV/0!</v>
      </c>
      <c r="Q120" s="9">
        <v>2666827</v>
      </c>
      <c r="R120" s="9">
        <v>4473507</v>
      </c>
      <c r="S120" s="9"/>
      <c r="T120" s="9">
        <f t="shared" si="34"/>
        <v>43363.040650406503</v>
      </c>
      <c r="U120" s="9">
        <f t="shared" si="35"/>
        <v>72739.951219512193</v>
      </c>
      <c r="V120" s="10">
        <f t="shared" si="36"/>
        <v>0</v>
      </c>
      <c r="W120" s="3">
        <f t="shared" si="29"/>
        <v>-100</v>
      </c>
      <c r="X120" s="9">
        <v>116</v>
      </c>
      <c r="Y120" s="10">
        <v>112</v>
      </c>
      <c r="Z120" s="10"/>
      <c r="AA120" s="3">
        <f t="shared" si="30"/>
        <v>-100</v>
      </c>
    </row>
    <row r="121" spans="1:28">
      <c r="A121" s="6">
        <v>119</v>
      </c>
      <c r="B121" s="19" t="s">
        <v>36</v>
      </c>
      <c r="C121" s="9">
        <v>143658250</v>
      </c>
      <c r="D121" s="9">
        <v>151862468</v>
      </c>
      <c r="E121" s="9"/>
      <c r="F121" s="9">
        <f t="shared" si="31"/>
        <v>2335906.5040650405</v>
      </c>
      <c r="G121" s="9">
        <f t="shared" si="33"/>
        <v>2469308.4227642277</v>
      </c>
      <c r="H121" s="10">
        <f t="shared" si="32"/>
        <v>0</v>
      </c>
      <c r="I121" s="3">
        <f t="shared" si="27"/>
        <v>-100</v>
      </c>
      <c r="J121" s="9"/>
      <c r="K121" s="9"/>
      <c r="L121" s="9"/>
      <c r="M121" s="9">
        <f t="shared" si="25"/>
        <v>0</v>
      </c>
      <c r="N121" s="9">
        <f t="shared" si="26"/>
        <v>0</v>
      </c>
      <c r="O121" s="9">
        <f t="shared" si="26"/>
        <v>0</v>
      </c>
      <c r="P121" s="3" t="e">
        <f t="shared" si="28"/>
        <v>#DIV/0!</v>
      </c>
      <c r="Q121" s="9">
        <v>37708</v>
      </c>
      <c r="R121" s="9">
        <v>6563496</v>
      </c>
      <c r="S121" s="9"/>
      <c r="T121" s="9">
        <f t="shared" si="34"/>
        <v>613.13821138211381</v>
      </c>
      <c r="U121" s="9">
        <f t="shared" si="35"/>
        <v>106723.51219512195</v>
      </c>
      <c r="V121" s="10">
        <f t="shared" si="36"/>
        <v>0</v>
      </c>
      <c r="W121" s="3">
        <f t="shared" si="29"/>
        <v>-100</v>
      </c>
      <c r="X121" s="9">
        <v>150</v>
      </c>
      <c r="Y121" s="10">
        <v>152</v>
      </c>
      <c r="Z121" s="10"/>
      <c r="AA121" s="3">
        <f t="shared" si="30"/>
        <v>-100</v>
      </c>
    </row>
    <row r="122" spans="1:28" s="34" customFormat="1">
      <c r="A122" s="6">
        <v>120</v>
      </c>
      <c r="B122" s="30" t="s">
        <v>103</v>
      </c>
      <c r="C122" s="31">
        <v>386419</v>
      </c>
      <c r="D122" s="9">
        <v>1914388</v>
      </c>
      <c r="E122" s="9">
        <v>1429402</v>
      </c>
      <c r="F122" s="9">
        <f t="shared" si="31"/>
        <v>6283.2357723577234</v>
      </c>
      <c r="G122" s="10">
        <f t="shared" si="33"/>
        <v>31128.260162601626</v>
      </c>
      <c r="H122" s="10">
        <f t="shared" si="32"/>
        <v>23242.308943089432</v>
      </c>
      <c r="I122" s="3">
        <f t="shared" si="27"/>
        <v>-25.333735898887781</v>
      </c>
      <c r="J122" s="10">
        <v>632162</v>
      </c>
      <c r="K122" s="10">
        <v>1609953</v>
      </c>
      <c r="L122" s="10">
        <v>1925971</v>
      </c>
      <c r="M122" s="9">
        <f t="shared" si="25"/>
        <v>10279.056910569107</v>
      </c>
      <c r="N122" s="9">
        <f t="shared" si="26"/>
        <v>26178.09756097561</v>
      </c>
      <c r="O122" s="9">
        <f t="shared" si="26"/>
        <v>31316.601626016261</v>
      </c>
      <c r="P122" s="3">
        <f t="shared" si="28"/>
        <v>19.629020226056294</v>
      </c>
      <c r="Q122" s="9">
        <v>-245743</v>
      </c>
      <c r="R122" s="9">
        <v>304435</v>
      </c>
      <c r="S122" s="9">
        <v>-496569</v>
      </c>
      <c r="T122" s="9">
        <f t="shared" si="34"/>
        <v>-3995.8211382113823</v>
      </c>
      <c r="U122" s="10">
        <f t="shared" si="35"/>
        <v>4950.1626016260161</v>
      </c>
      <c r="V122" s="10">
        <f t="shared" si="36"/>
        <v>-8074.292682926829</v>
      </c>
      <c r="W122" s="3"/>
      <c r="X122" s="10">
        <v>1</v>
      </c>
      <c r="Y122" s="10">
        <v>1</v>
      </c>
      <c r="Z122" s="10">
        <v>1</v>
      </c>
      <c r="AA122" s="3">
        <f t="shared" si="30"/>
        <v>0</v>
      </c>
    </row>
    <row r="123" spans="1:28" s="34" customFormat="1" ht="30.75" thickBot="1">
      <c r="A123" s="6">
        <v>121</v>
      </c>
      <c r="B123" s="77" t="s">
        <v>82</v>
      </c>
      <c r="C123" s="46">
        <v>13322429</v>
      </c>
      <c r="D123" s="46">
        <v>10537054</v>
      </c>
      <c r="E123" s="46">
        <v>0</v>
      </c>
      <c r="F123" s="46">
        <f t="shared" si="31"/>
        <v>216624.86178861788</v>
      </c>
      <c r="G123" s="64">
        <f t="shared" si="33"/>
        <v>171334.21138211383</v>
      </c>
      <c r="H123" s="64">
        <f t="shared" si="32"/>
        <v>0</v>
      </c>
      <c r="I123" s="27">
        <f>(H123-G123)/G123*100</f>
        <v>-100</v>
      </c>
      <c r="J123" s="46">
        <v>12548560</v>
      </c>
      <c r="K123" s="46">
        <v>7997083</v>
      </c>
      <c r="L123" s="46">
        <v>0</v>
      </c>
      <c r="M123" s="26">
        <f t="shared" si="25"/>
        <v>204041.62601626015</v>
      </c>
      <c r="N123" s="26">
        <f t="shared" si="26"/>
        <v>130033.86991869919</v>
      </c>
      <c r="O123" s="26">
        <f t="shared" si="26"/>
        <v>0</v>
      </c>
      <c r="P123" s="27">
        <f t="shared" si="28"/>
        <v>-100</v>
      </c>
      <c r="Q123" s="46">
        <v>773869</v>
      </c>
      <c r="R123" s="46">
        <v>2539971</v>
      </c>
      <c r="S123" s="46">
        <v>0</v>
      </c>
      <c r="T123" s="46">
        <f t="shared" si="34"/>
        <v>12583.235772357724</v>
      </c>
      <c r="U123" s="64">
        <f t="shared" si="35"/>
        <v>41300.341463414632</v>
      </c>
      <c r="V123" s="64">
        <f t="shared" si="36"/>
        <v>0</v>
      </c>
      <c r="W123" s="27">
        <f t="shared" si="29"/>
        <v>-100</v>
      </c>
      <c r="X123" s="64">
        <v>17</v>
      </c>
      <c r="Y123" s="64">
        <v>18</v>
      </c>
      <c r="Z123" s="64">
        <v>0</v>
      </c>
      <c r="AA123" s="27">
        <f t="shared" si="30"/>
        <v>-100</v>
      </c>
      <c r="AB123" s="49"/>
    </row>
    <row r="124" spans="1:28" s="34" customFormat="1" ht="15.75" thickBot="1">
      <c r="A124" s="78"/>
      <c r="B124" s="79" t="s">
        <v>134</v>
      </c>
      <c r="C124" s="80">
        <f t="shared" ref="C124:H124" si="37">SUM(C3:C123)</f>
        <v>43557276465</v>
      </c>
      <c r="D124" s="80">
        <f t="shared" si="37"/>
        <v>48430026808</v>
      </c>
      <c r="E124" s="80">
        <f t="shared" si="37"/>
        <v>45734750266</v>
      </c>
      <c r="F124" s="80">
        <f t="shared" si="37"/>
        <v>708248397.804878</v>
      </c>
      <c r="G124" s="80">
        <f t="shared" si="37"/>
        <v>787480110.69918656</v>
      </c>
      <c r="H124" s="80">
        <f t="shared" si="37"/>
        <v>743654475.86991835</v>
      </c>
      <c r="I124" s="81">
        <f>(H124-G124)/G124*100</f>
        <v>-5.5653005369692936</v>
      </c>
      <c r="J124" s="80">
        <f t="shared" ref="J124:O124" si="38">SUM(J3:J123)</f>
        <v>44168353015</v>
      </c>
      <c r="K124" s="80">
        <f t="shared" si="38"/>
        <v>46688412983</v>
      </c>
      <c r="L124" s="80">
        <f t="shared" si="38"/>
        <v>43752772210</v>
      </c>
      <c r="M124" s="80">
        <f t="shared" si="38"/>
        <v>718184601.86991882</v>
      </c>
      <c r="N124" s="82">
        <f t="shared" si="38"/>
        <v>759161186.71544707</v>
      </c>
      <c r="O124" s="82">
        <f t="shared" si="38"/>
        <v>711427190.40650427</v>
      </c>
      <c r="P124" s="81">
        <f t="shared" si="28"/>
        <v>-6.2877287648841182</v>
      </c>
      <c r="Q124" s="83">
        <f ca="1">SUM(Q3:Q124)</f>
        <v>-1122535163</v>
      </c>
      <c r="R124" s="80">
        <f>SUM(R3:R123)</f>
        <v>614990852</v>
      </c>
      <c r="S124" s="80">
        <f>SUM(S3:S123)</f>
        <v>1676713961</v>
      </c>
      <c r="T124" s="80">
        <f>SUM(T3:T123)</f>
        <v>-18252604.276422761</v>
      </c>
      <c r="U124" s="80">
        <f>SUM(U3:U123)</f>
        <v>9999851.2520325091</v>
      </c>
      <c r="V124" s="80">
        <f>SUM(V3:V123)</f>
        <v>27263641.642276447</v>
      </c>
      <c r="W124" s="81">
        <f t="shared" si="29"/>
        <v>172.64047189436951</v>
      </c>
      <c r="X124" s="80">
        <f>SUM(X3:X123)</f>
        <v>27761</v>
      </c>
      <c r="Y124" s="80">
        <f>SUM(Y3:Y123)</f>
        <v>28481</v>
      </c>
      <c r="Z124" s="80">
        <f>SUM(Z3:Z123)</f>
        <v>28457</v>
      </c>
      <c r="AA124" s="84">
        <f t="shared" si="30"/>
        <v>-8.4266704118535166E-2</v>
      </c>
    </row>
  </sheetData>
  <autoFilter ref="A2:AB2">
    <sortState ref="A3:U123">
      <sortCondition descending="1" ref="E2"/>
    </sortState>
  </autoFilter>
  <mergeCells count="7">
    <mergeCell ref="C1:E1"/>
    <mergeCell ref="F1:H1"/>
    <mergeCell ref="Q1:S1"/>
    <mergeCell ref="T1:V1"/>
    <mergeCell ref="X1:Z1"/>
    <mergeCell ref="J1:L1"/>
    <mergeCell ref="M1:O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3"/>
  <sheetViews>
    <sheetView workbookViewId="0"/>
  </sheetViews>
  <sheetFormatPr defaultRowHeight="15"/>
  <cols>
    <col min="1" max="1" width="4.7109375" customWidth="1"/>
    <col min="2" max="2" width="73.28515625" style="20" customWidth="1"/>
    <col min="3" max="3" width="13.85546875" hidden="1" customWidth="1"/>
    <col min="4" max="4" width="13" hidden="1" customWidth="1"/>
    <col min="5" max="5" width="13" customWidth="1"/>
    <col min="6" max="6" width="13.28515625" hidden="1" customWidth="1"/>
    <col min="7" max="7" width="15.140625" hidden="1" customWidth="1"/>
    <col min="8" max="8" width="15.140625" customWidth="1"/>
    <col min="9" max="9" width="17.85546875" hidden="1" customWidth="1"/>
  </cols>
  <sheetData>
    <row r="1" spans="1:9" ht="66.75" customHeight="1">
      <c r="A1" s="16" t="s">
        <v>0</v>
      </c>
      <c r="B1" s="17" t="s">
        <v>1</v>
      </c>
      <c r="C1" s="94" t="s">
        <v>139</v>
      </c>
      <c r="D1" s="95"/>
      <c r="E1" s="95"/>
      <c r="F1" s="95"/>
      <c r="G1" s="95"/>
      <c r="H1" s="96"/>
      <c r="I1" s="70" t="s">
        <v>133</v>
      </c>
    </row>
    <row r="2" spans="1:9">
      <c r="A2" s="5"/>
      <c r="B2" s="1"/>
      <c r="C2" s="71">
        <v>2014</v>
      </c>
      <c r="D2" s="71">
        <v>2015</v>
      </c>
      <c r="E2" s="71" t="s">
        <v>135</v>
      </c>
      <c r="F2" s="71">
        <v>2014</v>
      </c>
      <c r="G2" s="71">
        <v>2015</v>
      </c>
      <c r="H2" s="71" t="s">
        <v>136</v>
      </c>
      <c r="I2" s="8" t="s">
        <v>109</v>
      </c>
    </row>
    <row r="3" spans="1:9">
      <c r="A3" s="6">
        <v>1</v>
      </c>
      <c r="B3" s="1" t="s">
        <v>6</v>
      </c>
      <c r="C3" s="9">
        <v>838215764</v>
      </c>
      <c r="D3" s="9">
        <v>547965610</v>
      </c>
      <c r="E3" s="66">
        <v>2067617292</v>
      </c>
      <c r="F3" s="66">
        <f t="shared" ref="F3:F35" si="0">C3/61.5</f>
        <v>13629524.617886178</v>
      </c>
      <c r="G3" s="55">
        <f t="shared" ref="G3:G35" si="1">D3/61.5</f>
        <v>8910009.9186991863</v>
      </c>
      <c r="H3" s="55">
        <f t="shared" ref="H3:H35" si="2">E3/61.5</f>
        <v>33619793.36585366</v>
      </c>
      <c r="I3" s="12">
        <v>99.6</v>
      </c>
    </row>
    <row r="4" spans="1:9">
      <c r="A4" s="6">
        <v>2</v>
      </c>
      <c r="B4" s="2" t="s">
        <v>5</v>
      </c>
      <c r="C4" s="9">
        <v>-874742280</v>
      </c>
      <c r="D4" s="9">
        <v>410143602</v>
      </c>
      <c r="E4" s="66">
        <v>842279166</v>
      </c>
      <c r="F4" s="66">
        <f t="shared" si="0"/>
        <v>-14223451.707317073</v>
      </c>
      <c r="G4" s="55">
        <f t="shared" si="1"/>
        <v>6669001.658536585</v>
      </c>
      <c r="H4" s="55">
        <f t="shared" si="2"/>
        <v>13695596.195121951</v>
      </c>
      <c r="I4" s="12">
        <v>105.4</v>
      </c>
    </row>
    <row r="5" spans="1:9">
      <c r="A5" s="6">
        <v>3</v>
      </c>
      <c r="B5" s="2" t="s">
        <v>7</v>
      </c>
      <c r="C5" s="9">
        <v>501452044</v>
      </c>
      <c r="D5" s="9">
        <v>705180925</v>
      </c>
      <c r="E5" s="66">
        <v>153183421</v>
      </c>
      <c r="F5" s="66">
        <f t="shared" si="0"/>
        <v>8153691.7723577237</v>
      </c>
      <c r="G5" s="55">
        <f t="shared" si="1"/>
        <v>11466356.50406504</v>
      </c>
      <c r="H5" s="55">
        <f t="shared" si="2"/>
        <v>2490787.3333333335</v>
      </c>
      <c r="I5" s="12">
        <v>-78.3</v>
      </c>
    </row>
    <row r="6" spans="1:9">
      <c r="A6" s="6">
        <v>4</v>
      </c>
      <c r="B6" s="1" t="s">
        <v>14</v>
      </c>
      <c r="C6" s="9">
        <v>83854835</v>
      </c>
      <c r="D6" s="9">
        <v>32075399</v>
      </c>
      <c r="E6" s="66">
        <v>130761629</v>
      </c>
      <c r="F6" s="66">
        <f t="shared" si="0"/>
        <v>1363493.2520325202</v>
      </c>
      <c r="G6" s="55">
        <f t="shared" si="1"/>
        <v>521551.20325203252</v>
      </c>
      <c r="H6" s="55">
        <f t="shared" si="2"/>
        <v>2126205.349593496</v>
      </c>
      <c r="I6" s="12">
        <v>307.7</v>
      </c>
    </row>
    <row r="7" spans="1:9" ht="30">
      <c r="A7" s="6">
        <v>5</v>
      </c>
      <c r="B7" s="2" t="s">
        <v>16</v>
      </c>
      <c r="C7" s="9">
        <v>101455091</v>
      </c>
      <c r="D7" s="9">
        <v>214916941</v>
      </c>
      <c r="E7" s="66">
        <v>86806775</v>
      </c>
      <c r="F7" s="66">
        <f t="shared" si="0"/>
        <v>1649676.2764227642</v>
      </c>
      <c r="G7" s="55">
        <f t="shared" si="1"/>
        <v>3494584.4065040653</v>
      </c>
      <c r="H7" s="55">
        <f t="shared" si="2"/>
        <v>1411492.2764227642</v>
      </c>
      <c r="I7" s="12">
        <v>-59.6</v>
      </c>
    </row>
    <row r="8" spans="1:9">
      <c r="A8" s="6">
        <v>6</v>
      </c>
      <c r="B8" s="4" t="s">
        <v>11</v>
      </c>
      <c r="C8" s="9">
        <v>43012452</v>
      </c>
      <c r="D8" s="9">
        <v>51700382</v>
      </c>
      <c r="E8" s="66">
        <v>68701666</v>
      </c>
      <c r="F8" s="66">
        <f t="shared" si="0"/>
        <v>699389.46341463411</v>
      </c>
      <c r="G8" s="55">
        <f t="shared" si="1"/>
        <v>840656.61788617889</v>
      </c>
      <c r="H8" s="55">
        <f t="shared" si="2"/>
        <v>1117100.2601626017</v>
      </c>
      <c r="I8" s="12">
        <v>32.9</v>
      </c>
    </row>
    <row r="9" spans="1:9">
      <c r="A9" s="6">
        <v>7</v>
      </c>
      <c r="B9" s="1" t="s">
        <v>8</v>
      </c>
      <c r="C9" s="9">
        <v>7136194</v>
      </c>
      <c r="D9" s="9">
        <v>72979617</v>
      </c>
      <c r="E9" s="66">
        <v>65260231</v>
      </c>
      <c r="F9" s="66">
        <f t="shared" si="0"/>
        <v>116035.67479674796</v>
      </c>
      <c r="G9" s="55">
        <f t="shared" si="1"/>
        <v>1186660.4390243902</v>
      </c>
      <c r="H9" s="55">
        <f t="shared" si="2"/>
        <v>1061141.9674796748</v>
      </c>
      <c r="I9" s="12">
        <v>-10.6</v>
      </c>
    </row>
    <row r="10" spans="1:9" ht="45">
      <c r="A10" s="6">
        <v>8</v>
      </c>
      <c r="B10" s="1" t="s">
        <v>25</v>
      </c>
      <c r="C10" s="9">
        <v>-56948598</v>
      </c>
      <c r="D10" s="9">
        <v>-50647897</v>
      </c>
      <c r="E10" s="66">
        <v>48429016</v>
      </c>
      <c r="F10" s="66">
        <f t="shared" si="0"/>
        <v>-925993.46341463411</v>
      </c>
      <c r="G10" s="55">
        <f t="shared" si="1"/>
        <v>-823543.0406504065</v>
      </c>
      <c r="H10" s="55">
        <f t="shared" si="2"/>
        <v>787463.67479674798</v>
      </c>
      <c r="I10" s="12">
        <v>-4.4000000000000004</v>
      </c>
    </row>
    <row r="11" spans="1:9">
      <c r="A11" s="6">
        <v>9</v>
      </c>
      <c r="B11" s="4" t="s">
        <v>18</v>
      </c>
      <c r="C11" s="9">
        <v>27498436</v>
      </c>
      <c r="D11" s="9">
        <v>56669796</v>
      </c>
      <c r="E11" s="66">
        <v>46230979</v>
      </c>
      <c r="F11" s="66">
        <f t="shared" si="0"/>
        <v>447129.0406504065</v>
      </c>
      <c r="G11" s="55">
        <f t="shared" si="1"/>
        <v>921460.09756097558</v>
      </c>
      <c r="H11" s="55">
        <f t="shared" si="2"/>
        <v>751723.23577235767</v>
      </c>
      <c r="I11" s="12">
        <v>-18.399999999999999</v>
      </c>
    </row>
    <row r="12" spans="1:9">
      <c r="A12" s="6">
        <v>10</v>
      </c>
      <c r="B12" s="1" t="s">
        <v>28</v>
      </c>
      <c r="C12" s="9">
        <v>19800374</v>
      </c>
      <c r="D12" s="9">
        <v>45247301</v>
      </c>
      <c r="E12" s="66">
        <v>45683686</v>
      </c>
      <c r="F12" s="66">
        <f t="shared" si="0"/>
        <v>321957.30081300816</v>
      </c>
      <c r="G12" s="55">
        <f t="shared" si="1"/>
        <v>735728.47154471546</v>
      </c>
      <c r="H12" s="55">
        <f t="shared" si="2"/>
        <v>742824.16260162601</v>
      </c>
      <c r="I12" s="12">
        <v>1</v>
      </c>
    </row>
    <row r="13" spans="1:9" ht="30">
      <c r="A13" s="6">
        <v>11</v>
      </c>
      <c r="B13" s="1" t="s">
        <v>33</v>
      </c>
      <c r="C13" s="9">
        <v>13901292</v>
      </c>
      <c r="D13" s="9">
        <v>21089379</v>
      </c>
      <c r="E13" s="66">
        <v>41825289</v>
      </c>
      <c r="F13" s="66">
        <f t="shared" si="0"/>
        <v>226037.26829268291</v>
      </c>
      <c r="G13" s="55">
        <f t="shared" si="1"/>
        <v>342916.73170731706</v>
      </c>
      <c r="H13" s="55">
        <f t="shared" si="2"/>
        <v>680086</v>
      </c>
      <c r="I13" s="12">
        <v>98.3</v>
      </c>
    </row>
    <row r="14" spans="1:9" s="91" customFormat="1">
      <c r="A14" s="90">
        <v>12</v>
      </c>
      <c r="B14" s="30" t="s">
        <v>147</v>
      </c>
      <c r="C14" s="31"/>
      <c r="D14" s="31"/>
      <c r="E14" s="31">
        <v>38759952</v>
      </c>
      <c r="F14" s="92"/>
      <c r="G14" s="93"/>
      <c r="H14" s="93">
        <f t="shared" si="2"/>
        <v>630243.12195121951</v>
      </c>
      <c r="I14" s="87"/>
    </row>
    <row r="15" spans="1:9">
      <c r="A15" s="6">
        <v>13</v>
      </c>
      <c r="B15" s="2" t="s">
        <v>38</v>
      </c>
      <c r="C15" s="9">
        <v>-11248222</v>
      </c>
      <c r="D15" s="9">
        <v>3892549</v>
      </c>
      <c r="E15" s="66">
        <v>31715321</v>
      </c>
      <c r="F15" s="66">
        <f t="shared" si="0"/>
        <v>-182897.91869918699</v>
      </c>
      <c r="G15" s="55">
        <f t="shared" si="1"/>
        <v>63293.479674796748</v>
      </c>
      <c r="H15" s="55">
        <f t="shared" si="2"/>
        <v>515696.27642276423</v>
      </c>
      <c r="I15" s="12">
        <v>714.8</v>
      </c>
    </row>
    <row r="16" spans="1:9" ht="30">
      <c r="A16" s="6">
        <v>14</v>
      </c>
      <c r="B16" s="1" t="s">
        <v>17</v>
      </c>
      <c r="C16" s="9">
        <v>-49999315</v>
      </c>
      <c r="D16" s="9">
        <v>-49706993</v>
      </c>
      <c r="E16" s="66">
        <v>20948384</v>
      </c>
      <c r="F16" s="66">
        <f t="shared" si="0"/>
        <v>-812996.99186991865</v>
      </c>
      <c r="G16" s="55">
        <f t="shared" si="1"/>
        <v>-808243.78861788614</v>
      </c>
      <c r="H16" s="55">
        <f t="shared" si="2"/>
        <v>340624.1300813008</v>
      </c>
      <c r="I16" s="12" t="s">
        <v>126</v>
      </c>
    </row>
    <row r="17" spans="1:9">
      <c r="A17" s="6">
        <v>15</v>
      </c>
      <c r="B17" s="1" t="s">
        <v>31</v>
      </c>
      <c r="C17" s="9">
        <v>23770143</v>
      </c>
      <c r="D17" s="9">
        <v>26812657</v>
      </c>
      <c r="E17" s="66">
        <v>18108745</v>
      </c>
      <c r="F17" s="66">
        <f t="shared" si="0"/>
        <v>386506.39024390245</v>
      </c>
      <c r="G17" s="55">
        <f t="shared" si="1"/>
        <v>435978.16260162601</v>
      </c>
      <c r="H17" s="55">
        <f t="shared" si="2"/>
        <v>294451.13821138209</v>
      </c>
      <c r="I17" s="12">
        <v>-32.5</v>
      </c>
    </row>
    <row r="18" spans="1:9" ht="30">
      <c r="A18" s="6">
        <v>16</v>
      </c>
      <c r="B18" s="1" t="s">
        <v>45</v>
      </c>
      <c r="C18" s="9">
        <v>13192608</v>
      </c>
      <c r="D18" s="9">
        <v>20798719</v>
      </c>
      <c r="E18" s="66">
        <v>17970382</v>
      </c>
      <c r="F18" s="66">
        <f t="shared" si="0"/>
        <v>214513.95121951221</v>
      </c>
      <c r="G18" s="55">
        <f t="shared" si="1"/>
        <v>338190.55284552847</v>
      </c>
      <c r="H18" s="55">
        <f t="shared" si="2"/>
        <v>292201.33333333331</v>
      </c>
      <c r="I18" s="12">
        <v>-13.6</v>
      </c>
    </row>
    <row r="19" spans="1:9">
      <c r="A19" s="6">
        <v>17</v>
      </c>
      <c r="B19" s="1" t="s">
        <v>34</v>
      </c>
      <c r="C19" s="9">
        <v>7374501</v>
      </c>
      <c r="D19" s="9">
        <v>17738652</v>
      </c>
      <c r="E19" s="66">
        <v>17688601</v>
      </c>
      <c r="F19" s="66">
        <f t="shared" si="0"/>
        <v>119910.58536585367</v>
      </c>
      <c r="G19" s="55">
        <f t="shared" si="1"/>
        <v>288433.36585365853</v>
      </c>
      <c r="H19" s="55">
        <f t="shared" si="2"/>
        <v>287619.52845528454</v>
      </c>
      <c r="I19" s="12">
        <v>-0.3</v>
      </c>
    </row>
    <row r="20" spans="1:9">
      <c r="A20" s="6">
        <v>18</v>
      </c>
      <c r="B20" s="1" t="s">
        <v>27</v>
      </c>
      <c r="C20" s="9">
        <v>5442688</v>
      </c>
      <c r="D20" s="9">
        <v>8872337</v>
      </c>
      <c r="E20" s="66">
        <v>12552729</v>
      </c>
      <c r="F20" s="66">
        <f t="shared" si="0"/>
        <v>88498.991869918696</v>
      </c>
      <c r="G20" s="55">
        <f t="shared" si="1"/>
        <v>144265.64227642276</v>
      </c>
      <c r="H20" s="55">
        <f t="shared" si="2"/>
        <v>204109.41463414635</v>
      </c>
      <c r="I20" s="12">
        <v>41.5</v>
      </c>
    </row>
    <row r="21" spans="1:9">
      <c r="A21" s="6">
        <v>19</v>
      </c>
      <c r="B21" s="1" t="s">
        <v>23</v>
      </c>
      <c r="C21" s="9">
        <v>3913300</v>
      </c>
      <c r="D21" s="9">
        <v>6179172</v>
      </c>
      <c r="E21" s="66">
        <v>8744939</v>
      </c>
      <c r="F21" s="66">
        <f t="shared" si="0"/>
        <v>63630.89430894309</v>
      </c>
      <c r="G21" s="55">
        <f t="shared" si="1"/>
        <v>100474.34146341463</v>
      </c>
      <c r="H21" s="55">
        <f t="shared" si="2"/>
        <v>142194.13008130083</v>
      </c>
      <c r="I21" s="12">
        <v>41.5</v>
      </c>
    </row>
    <row r="22" spans="1:9" ht="30">
      <c r="A22" s="6">
        <v>20</v>
      </c>
      <c r="B22" s="1" t="s">
        <v>26</v>
      </c>
      <c r="C22" s="9">
        <v>8701080</v>
      </c>
      <c r="D22" s="9">
        <v>4472843</v>
      </c>
      <c r="E22" s="66">
        <v>6702984</v>
      </c>
      <c r="F22" s="66">
        <f t="shared" si="0"/>
        <v>141480.9756097561</v>
      </c>
      <c r="G22" s="55">
        <f t="shared" si="1"/>
        <v>72729.154471544709</v>
      </c>
      <c r="H22" s="55">
        <f t="shared" si="2"/>
        <v>108991.60975609756</v>
      </c>
      <c r="I22" s="12">
        <v>49.9</v>
      </c>
    </row>
    <row r="23" spans="1:9">
      <c r="A23" s="6">
        <v>21</v>
      </c>
      <c r="B23" s="1" t="s">
        <v>36</v>
      </c>
      <c r="C23" s="9">
        <v>37708</v>
      </c>
      <c r="D23" s="9">
        <v>6563496</v>
      </c>
      <c r="E23" s="66">
        <v>6079088</v>
      </c>
      <c r="F23" s="66">
        <f t="shared" si="0"/>
        <v>613.13821138211381</v>
      </c>
      <c r="G23" s="55">
        <f t="shared" si="1"/>
        <v>106723.51219512195</v>
      </c>
      <c r="H23" s="55">
        <f t="shared" si="2"/>
        <v>98846.959349593497</v>
      </c>
      <c r="I23" s="12">
        <v>-7.4</v>
      </c>
    </row>
    <row r="24" spans="1:9">
      <c r="A24" s="6">
        <v>22</v>
      </c>
      <c r="B24" s="1" t="s">
        <v>57</v>
      </c>
      <c r="C24" s="9">
        <v>2178898</v>
      </c>
      <c r="D24" s="9">
        <v>6255394</v>
      </c>
      <c r="E24" s="66">
        <v>5173961</v>
      </c>
      <c r="F24" s="66">
        <f t="shared" si="0"/>
        <v>35429.235772357722</v>
      </c>
      <c r="G24" s="55">
        <f t="shared" si="1"/>
        <v>101713.72357723577</v>
      </c>
      <c r="H24" s="55">
        <f t="shared" si="2"/>
        <v>84129.447154471549</v>
      </c>
      <c r="I24" s="12">
        <v>-17.3</v>
      </c>
    </row>
    <row r="25" spans="1:9">
      <c r="A25" s="6">
        <v>23</v>
      </c>
      <c r="B25" s="1" t="s">
        <v>62</v>
      </c>
      <c r="C25" s="9">
        <v>-2238586</v>
      </c>
      <c r="D25" s="9">
        <v>-559541</v>
      </c>
      <c r="E25" s="66">
        <v>4832080</v>
      </c>
      <c r="F25" s="66">
        <f t="shared" si="0"/>
        <v>-36399.772357723574</v>
      </c>
      <c r="G25" s="55">
        <f t="shared" si="1"/>
        <v>-9098.2276422764226</v>
      </c>
      <c r="H25" s="55">
        <f t="shared" si="2"/>
        <v>78570.406504065046</v>
      </c>
      <c r="I25" s="12" t="s">
        <v>126</v>
      </c>
    </row>
    <row r="26" spans="1:9">
      <c r="A26" s="6">
        <v>24</v>
      </c>
      <c r="B26" s="1" t="s">
        <v>76</v>
      </c>
      <c r="C26" s="9">
        <v>1320308</v>
      </c>
      <c r="D26" s="9">
        <v>3541543</v>
      </c>
      <c r="E26" s="66">
        <v>4793588</v>
      </c>
      <c r="F26" s="66">
        <f t="shared" si="0"/>
        <v>21468.422764227642</v>
      </c>
      <c r="G26" s="55">
        <f t="shared" si="1"/>
        <v>57586.065040650406</v>
      </c>
      <c r="H26" s="55">
        <f t="shared" si="2"/>
        <v>77944.520325203252</v>
      </c>
      <c r="I26" s="3">
        <v>35.4</v>
      </c>
    </row>
    <row r="27" spans="1:9">
      <c r="A27" s="6">
        <v>25</v>
      </c>
      <c r="B27" s="1" t="s">
        <v>32</v>
      </c>
      <c r="C27" s="9">
        <v>1449627</v>
      </c>
      <c r="D27" s="9">
        <v>684078</v>
      </c>
      <c r="E27" s="66">
        <v>4664918</v>
      </c>
      <c r="F27" s="66">
        <f t="shared" si="0"/>
        <v>23571.170731707316</v>
      </c>
      <c r="G27" s="55">
        <f t="shared" si="1"/>
        <v>11123.219512195123</v>
      </c>
      <c r="H27" s="55">
        <f t="shared" si="2"/>
        <v>75852.32520325204</v>
      </c>
      <c r="I27" s="12">
        <v>581.9</v>
      </c>
    </row>
    <row r="28" spans="1:9">
      <c r="A28" s="6">
        <v>26</v>
      </c>
      <c r="B28" s="2" t="s">
        <v>39</v>
      </c>
      <c r="C28" s="9">
        <v>-140203</v>
      </c>
      <c r="D28" s="9">
        <v>18772087</v>
      </c>
      <c r="E28" s="66">
        <v>4576248</v>
      </c>
      <c r="F28" s="66">
        <f t="shared" si="0"/>
        <v>-2279.7235772357722</v>
      </c>
      <c r="G28" s="55">
        <f t="shared" si="1"/>
        <v>305237.18699186994</v>
      </c>
      <c r="H28" s="55">
        <f t="shared" si="2"/>
        <v>74410.536585365859</v>
      </c>
      <c r="I28" s="12">
        <v>-75.599999999999994</v>
      </c>
    </row>
    <row r="29" spans="1:9">
      <c r="A29" s="6">
        <v>27</v>
      </c>
      <c r="B29" s="1" t="s">
        <v>13</v>
      </c>
      <c r="C29" s="9">
        <v>9616309</v>
      </c>
      <c r="D29" s="9">
        <v>-185175195</v>
      </c>
      <c r="E29" s="66">
        <v>4568681</v>
      </c>
      <c r="F29" s="66">
        <f t="shared" si="0"/>
        <v>156362.74796747966</v>
      </c>
      <c r="G29" s="55">
        <f t="shared" si="1"/>
        <v>-3010978.7804878047</v>
      </c>
      <c r="H29" s="55">
        <f t="shared" si="2"/>
        <v>74287.495934959356</v>
      </c>
      <c r="I29" s="12" t="s">
        <v>126</v>
      </c>
    </row>
    <row r="30" spans="1:9">
      <c r="A30" s="6">
        <v>28</v>
      </c>
      <c r="B30" s="1" t="s">
        <v>128</v>
      </c>
      <c r="C30" s="9">
        <v>2666827</v>
      </c>
      <c r="D30" s="9">
        <v>4473807</v>
      </c>
      <c r="E30" s="66">
        <v>3703507</v>
      </c>
      <c r="F30" s="66">
        <f t="shared" si="0"/>
        <v>43363.040650406503</v>
      </c>
      <c r="G30" s="55">
        <f t="shared" si="1"/>
        <v>72744.829268292684</v>
      </c>
      <c r="H30" s="55">
        <f t="shared" si="2"/>
        <v>60219.626016260161</v>
      </c>
      <c r="I30" s="12">
        <v>-17.2</v>
      </c>
    </row>
    <row r="31" spans="1:9">
      <c r="A31" s="6">
        <v>29</v>
      </c>
      <c r="B31" s="1" t="s">
        <v>64</v>
      </c>
      <c r="C31" s="9">
        <v>3098334</v>
      </c>
      <c r="D31" s="9">
        <v>2791671</v>
      </c>
      <c r="E31" s="66">
        <v>3300922</v>
      </c>
      <c r="F31" s="66">
        <f t="shared" si="0"/>
        <v>50379.414634146342</v>
      </c>
      <c r="G31" s="55">
        <f t="shared" si="1"/>
        <v>45393.024390243903</v>
      </c>
      <c r="H31" s="55">
        <f t="shared" si="2"/>
        <v>53673.528455284555</v>
      </c>
      <c r="I31" s="3">
        <v>18.2</v>
      </c>
    </row>
    <row r="32" spans="1:9">
      <c r="A32" s="6">
        <v>30</v>
      </c>
      <c r="B32" s="1" t="s">
        <v>19</v>
      </c>
      <c r="C32" s="9">
        <v>16923099</v>
      </c>
      <c r="D32" s="9">
        <v>-18766320</v>
      </c>
      <c r="E32" s="66">
        <v>3251475</v>
      </c>
      <c r="F32" s="66">
        <f t="shared" si="0"/>
        <v>275172.34146341466</v>
      </c>
      <c r="G32" s="55">
        <f t="shared" si="1"/>
        <v>-305143.41463414632</v>
      </c>
      <c r="H32" s="55">
        <f t="shared" si="2"/>
        <v>52869.512195121948</v>
      </c>
      <c r="I32" s="12" t="s">
        <v>126</v>
      </c>
    </row>
    <row r="33" spans="1:9">
      <c r="A33" s="6">
        <v>31</v>
      </c>
      <c r="B33" s="1" t="s">
        <v>65</v>
      </c>
      <c r="C33" s="9">
        <v>643680</v>
      </c>
      <c r="D33" s="9">
        <v>492842</v>
      </c>
      <c r="E33" s="66">
        <v>3093182</v>
      </c>
      <c r="F33" s="66">
        <f t="shared" si="0"/>
        <v>10466.341463414634</v>
      </c>
      <c r="G33" s="55">
        <f t="shared" si="1"/>
        <v>8013.6910569105694</v>
      </c>
      <c r="H33" s="55">
        <f t="shared" si="2"/>
        <v>50295.642276422761</v>
      </c>
      <c r="I33" s="3">
        <v>619.6</v>
      </c>
    </row>
    <row r="34" spans="1:9">
      <c r="A34" s="6">
        <v>32</v>
      </c>
      <c r="B34" s="1" t="s">
        <v>81</v>
      </c>
      <c r="C34" s="9">
        <v>1045131</v>
      </c>
      <c r="D34" s="9">
        <v>2713851</v>
      </c>
      <c r="E34" s="66">
        <v>2917422</v>
      </c>
      <c r="F34" s="66">
        <f t="shared" si="0"/>
        <v>16994</v>
      </c>
      <c r="G34" s="55">
        <f t="shared" si="1"/>
        <v>44127.658536585368</v>
      </c>
      <c r="H34" s="55">
        <f t="shared" si="2"/>
        <v>47437.756097560974</v>
      </c>
      <c r="I34" s="3">
        <v>7.5</v>
      </c>
    </row>
    <row r="35" spans="1:9">
      <c r="A35" s="6">
        <v>33</v>
      </c>
      <c r="B35" s="1" t="s">
        <v>40</v>
      </c>
      <c r="C35" s="9">
        <v>529605</v>
      </c>
      <c r="D35" s="9">
        <v>2701002</v>
      </c>
      <c r="E35" s="66">
        <v>2275406</v>
      </c>
      <c r="F35" s="66">
        <f t="shared" si="0"/>
        <v>8611.4634146341468</v>
      </c>
      <c r="G35" s="55">
        <f t="shared" si="1"/>
        <v>43918.731707317071</v>
      </c>
      <c r="H35" s="55">
        <f t="shared" si="2"/>
        <v>36998.471544715445</v>
      </c>
      <c r="I35" s="12">
        <v>-15.8</v>
      </c>
    </row>
    <row r="36" spans="1:9" ht="30">
      <c r="A36" s="6">
        <v>34</v>
      </c>
      <c r="B36" s="1" t="s">
        <v>9</v>
      </c>
      <c r="C36" s="9">
        <v>-130724462</v>
      </c>
      <c r="D36" s="9">
        <v>71496298</v>
      </c>
      <c r="E36" s="66">
        <v>2056503</v>
      </c>
      <c r="F36" s="66">
        <f t="shared" ref="F36:F67" si="3">C36/61.5</f>
        <v>-2125601.0081300815</v>
      </c>
      <c r="G36" s="55">
        <f t="shared" ref="G36:G67" si="4">D36/61.5</f>
        <v>1162541.430894309</v>
      </c>
      <c r="H36" s="55">
        <f t="shared" ref="H36:H67" si="5">E36/61.5</f>
        <v>33439.07317073171</v>
      </c>
      <c r="I36" s="12">
        <v>-97.1</v>
      </c>
    </row>
    <row r="37" spans="1:9">
      <c r="A37" s="6">
        <v>35</v>
      </c>
      <c r="B37" s="19" t="s">
        <v>119</v>
      </c>
      <c r="C37" s="9">
        <v>498190</v>
      </c>
      <c r="D37" s="9">
        <v>434044</v>
      </c>
      <c r="E37" s="66">
        <v>1845758</v>
      </c>
      <c r="F37" s="66">
        <f t="shared" si="3"/>
        <v>8100.6504065040654</v>
      </c>
      <c r="G37" s="66">
        <f t="shared" si="4"/>
        <v>7057.6260162601629</v>
      </c>
      <c r="H37" s="55">
        <f t="shared" si="5"/>
        <v>30012.325203252032</v>
      </c>
      <c r="I37" s="3">
        <v>325.2</v>
      </c>
    </row>
    <row r="38" spans="1:9">
      <c r="A38" s="6">
        <v>36</v>
      </c>
      <c r="B38" s="1" t="s">
        <v>56</v>
      </c>
      <c r="C38" s="9">
        <v>75666</v>
      </c>
      <c r="D38" s="9">
        <v>51365</v>
      </c>
      <c r="E38" s="66">
        <v>1691286</v>
      </c>
      <c r="F38" s="66">
        <f t="shared" si="3"/>
        <v>1230.3414634146341</v>
      </c>
      <c r="G38" s="55">
        <f t="shared" si="4"/>
        <v>835.20325203252037</v>
      </c>
      <c r="H38" s="55">
        <f t="shared" si="5"/>
        <v>27500.585365853658</v>
      </c>
      <c r="I38" s="12">
        <v>3192.7</v>
      </c>
    </row>
    <row r="39" spans="1:9" ht="30">
      <c r="A39" s="6">
        <v>37</v>
      </c>
      <c r="B39" s="1" t="s">
        <v>46</v>
      </c>
      <c r="C39" s="9"/>
      <c r="D39" s="9"/>
      <c r="E39" s="66"/>
      <c r="F39" s="66">
        <f t="shared" si="3"/>
        <v>0</v>
      </c>
      <c r="G39" s="55">
        <f t="shared" si="4"/>
        <v>0</v>
      </c>
      <c r="H39" s="55">
        <f t="shared" si="5"/>
        <v>0</v>
      </c>
      <c r="I39" s="12"/>
    </row>
    <row r="40" spans="1:9" ht="30">
      <c r="A40" s="6">
        <v>38</v>
      </c>
      <c r="B40" s="1" t="s">
        <v>86</v>
      </c>
      <c r="C40" s="9">
        <v>1945638</v>
      </c>
      <c r="D40" s="9">
        <v>779696</v>
      </c>
      <c r="E40" s="66">
        <v>1622895</v>
      </c>
      <c r="F40" s="66">
        <f t="shared" si="3"/>
        <v>31636.390243902439</v>
      </c>
      <c r="G40" s="55">
        <f t="shared" si="4"/>
        <v>12677.983739837398</v>
      </c>
      <c r="H40" s="55">
        <f t="shared" si="5"/>
        <v>26388.536585365855</v>
      </c>
      <c r="I40" s="3">
        <v>108.1</v>
      </c>
    </row>
    <row r="41" spans="1:9">
      <c r="A41" s="6">
        <v>39</v>
      </c>
      <c r="B41" s="30" t="s">
        <v>102</v>
      </c>
      <c r="C41" s="9">
        <v>1132561</v>
      </c>
      <c r="D41" s="9">
        <v>-154617</v>
      </c>
      <c r="E41" s="66">
        <v>1594223</v>
      </c>
      <c r="F41" s="66">
        <f t="shared" si="3"/>
        <v>18415.626016260161</v>
      </c>
      <c r="G41" s="55">
        <f t="shared" si="4"/>
        <v>-2514.0975609756097</v>
      </c>
      <c r="H41" s="55">
        <f t="shared" si="5"/>
        <v>25922.325203252032</v>
      </c>
      <c r="I41" s="12" t="s">
        <v>126</v>
      </c>
    </row>
    <row r="42" spans="1:9">
      <c r="A42" s="6">
        <v>40</v>
      </c>
      <c r="B42" s="1" t="s">
        <v>43</v>
      </c>
      <c r="C42" s="9">
        <v>2139345</v>
      </c>
      <c r="D42" s="9">
        <v>3221760</v>
      </c>
      <c r="E42" s="66">
        <v>1512605</v>
      </c>
      <c r="F42" s="66">
        <f t="shared" si="3"/>
        <v>34786.097560975613</v>
      </c>
      <c r="G42" s="55">
        <f t="shared" si="4"/>
        <v>52386.341463414632</v>
      </c>
      <c r="H42" s="55">
        <f t="shared" si="5"/>
        <v>24595.203252032519</v>
      </c>
      <c r="I42" s="12">
        <v>-53.1</v>
      </c>
    </row>
    <row r="43" spans="1:9" ht="20.25" customHeight="1">
      <c r="A43" s="6">
        <v>41</v>
      </c>
      <c r="B43" s="1" t="s">
        <v>88</v>
      </c>
      <c r="C43" s="9">
        <v>-564732</v>
      </c>
      <c r="D43" s="9">
        <v>3009537</v>
      </c>
      <c r="E43" s="66">
        <v>1405511</v>
      </c>
      <c r="F43" s="66">
        <f t="shared" si="3"/>
        <v>-9182.6341463414628</v>
      </c>
      <c r="G43" s="55">
        <f t="shared" si="4"/>
        <v>48935.560975609755</v>
      </c>
      <c r="H43" s="55">
        <f t="shared" si="5"/>
        <v>22853.837398373984</v>
      </c>
      <c r="I43" s="12">
        <v>-53.3</v>
      </c>
    </row>
    <row r="44" spans="1:9">
      <c r="A44" s="6">
        <v>42</v>
      </c>
      <c r="B44" s="1" t="s">
        <v>42</v>
      </c>
      <c r="C44" s="9">
        <v>716664</v>
      </c>
      <c r="D44" s="9">
        <v>1740621</v>
      </c>
      <c r="E44" s="66">
        <v>1360726</v>
      </c>
      <c r="F44" s="66">
        <f t="shared" si="3"/>
        <v>11653.073170731708</v>
      </c>
      <c r="G44" s="55">
        <f t="shared" si="4"/>
        <v>28302.780487804877</v>
      </c>
      <c r="H44" s="55">
        <f t="shared" si="5"/>
        <v>22125.626016260161</v>
      </c>
      <c r="I44" s="12">
        <v>-21.8</v>
      </c>
    </row>
    <row r="45" spans="1:9">
      <c r="A45" s="6">
        <v>43</v>
      </c>
      <c r="B45" s="1" t="s">
        <v>67</v>
      </c>
      <c r="C45" s="9">
        <v>-1535796</v>
      </c>
      <c r="D45" s="9">
        <v>-2023596</v>
      </c>
      <c r="E45" s="66">
        <v>1250771</v>
      </c>
      <c r="F45" s="66">
        <f t="shared" si="3"/>
        <v>-24972.292682926829</v>
      </c>
      <c r="G45" s="55">
        <f t="shared" si="4"/>
        <v>-32904</v>
      </c>
      <c r="H45" s="55">
        <f t="shared" si="5"/>
        <v>20337.739837398374</v>
      </c>
      <c r="I45" s="12" t="s">
        <v>126</v>
      </c>
    </row>
    <row r="46" spans="1:9">
      <c r="A46" s="6">
        <v>44</v>
      </c>
      <c r="B46" s="1" t="s">
        <v>87</v>
      </c>
      <c r="C46" s="9">
        <v>1037120</v>
      </c>
      <c r="D46" s="9">
        <v>851400</v>
      </c>
      <c r="E46" s="66">
        <v>1195528</v>
      </c>
      <c r="F46" s="66">
        <f t="shared" si="3"/>
        <v>16863.739837398374</v>
      </c>
      <c r="G46" s="55">
        <f t="shared" si="4"/>
        <v>13843.90243902439</v>
      </c>
      <c r="H46" s="55">
        <f t="shared" si="5"/>
        <v>19439.479674796748</v>
      </c>
      <c r="I46" s="3">
        <v>40.4</v>
      </c>
    </row>
    <row r="47" spans="1:9" ht="30">
      <c r="A47" s="6">
        <v>45</v>
      </c>
      <c r="B47" s="19" t="s">
        <v>111</v>
      </c>
      <c r="C47" s="9">
        <v>2158071</v>
      </c>
      <c r="D47" s="9">
        <v>2582291</v>
      </c>
      <c r="E47" s="66">
        <v>1186680</v>
      </c>
      <c r="F47" s="66">
        <f t="shared" si="3"/>
        <v>35090.585365853658</v>
      </c>
      <c r="G47" s="66">
        <f t="shared" si="4"/>
        <v>41988.471544715445</v>
      </c>
      <c r="H47" s="55">
        <f t="shared" si="5"/>
        <v>19295.609756097561</v>
      </c>
      <c r="I47" s="3">
        <v>-54</v>
      </c>
    </row>
    <row r="48" spans="1:9">
      <c r="A48" s="6">
        <v>46</v>
      </c>
      <c r="B48" s="2" t="s">
        <v>10</v>
      </c>
      <c r="C48" s="9">
        <v>902395</v>
      </c>
      <c r="D48" s="9">
        <v>4959666</v>
      </c>
      <c r="E48" s="66">
        <v>1045207</v>
      </c>
      <c r="F48" s="66">
        <f t="shared" si="3"/>
        <v>14673.08943089431</v>
      </c>
      <c r="G48" s="55">
        <f t="shared" si="4"/>
        <v>80644.975609756104</v>
      </c>
      <c r="H48" s="55">
        <f t="shared" si="5"/>
        <v>16995.235772357722</v>
      </c>
      <c r="I48" s="12">
        <v>-78.900000000000006</v>
      </c>
    </row>
    <row r="49" spans="1:9">
      <c r="A49" s="6">
        <v>47</v>
      </c>
      <c r="B49" s="1" t="s">
        <v>41</v>
      </c>
      <c r="C49" s="9">
        <v>1015112</v>
      </c>
      <c r="D49" s="9">
        <v>17230211</v>
      </c>
      <c r="E49" s="66">
        <v>1017073</v>
      </c>
      <c r="F49" s="66">
        <f t="shared" si="3"/>
        <v>16505.886178861787</v>
      </c>
      <c r="G49" s="55">
        <f t="shared" si="4"/>
        <v>280166.03252032521</v>
      </c>
      <c r="H49" s="55">
        <f t="shared" si="5"/>
        <v>16537.772357723577</v>
      </c>
      <c r="I49" s="12">
        <v>-94.1</v>
      </c>
    </row>
    <row r="50" spans="1:9">
      <c r="A50" s="6">
        <v>48</v>
      </c>
      <c r="B50" s="19" t="s">
        <v>120</v>
      </c>
      <c r="C50" s="9">
        <v>56375</v>
      </c>
      <c r="D50" s="9">
        <v>148780</v>
      </c>
      <c r="E50" s="66">
        <v>960084</v>
      </c>
      <c r="F50" s="66">
        <f t="shared" si="3"/>
        <v>916.66666666666663</v>
      </c>
      <c r="G50" s="66">
        <f t="shared" si="4"/>
        <v>2419.1869918699185</v>
      </c>
      <c r="H50" s="55">
        <f t="shared" si="5"/>
        <v>15611.121951219513</v>
      </c>
      <c r="I50" s="3">
        <v>545.29999999999995</v>
      </c>
    </row>
    <row r="51" spans="1:9">
      <c r="A51" s="6">
        <v>49</v>
      </c>
      <c r="B51" s="1" t="s">
        <v>21</v>
      </c>
      <c r="C51" s="9">
        <v>17142677</v>
      </c>
      <c r="D51" s="9">
        <v>34715615</v>
      </c>
      <c r="E51" s="66">
        <v>945400</v>
      </c>
      <c r="F51" s="66">
        <f t="shared" si="3"/>
        <v>278742.71544715448</v>
      </c>
      <c r="G51" s="55">
        <f t="shared" si="4"/>
        <v>564481.54471544712</v>
      </c>
      <c r="H51" s="55">
        <f t="shared" si="5"/>
        <v>15372.357723577235</v>
      </c>
      <c r="I51" s="12">
        <v>-97.3</v>
      </c>
    </row>
    <row r="52" spans="1:9">
      <c r="A52" s="6">
        <v>50</v>
      </c>
      <c r="B52" s="1" t="s">
        <v>61</v>
      </c>
      <c r="C52" s="9">
        <v>37161</v>
      </c>
      <c r="D52" s="9">
        <v>199641</v>
      </c>
      <c r="E52" s="66">
        <v>879088</v>
      </c>
      <c r="F52" s="66">
        <f t="shared" si="3"/>
        <v>604.2439024390244</v>
      </c>
      <c r="G52" s="55">
        <f t="shared" si="4"/>
        <v>3246.1951219512193</v>
      </c>
      <c r="H52" s="55">
        <f t="shared" si="5"/>
        <v>14294.113821138211</v>
      </c>
      <c r="I52" s="3">
        <v>340.3</v>
      </c>
    </row>
    <row r="53" spans="1:9">
      <c r="A53" s="6">
        <v>51</v>
      </c>
      <c r="B53" s="1" t="s">
        <v>54</v>
      </c>
      <c r="C53" s="9">
        <v>2609440</v>
      </c>
      <c r="D53" s="9">
        <v>1702655</v>
      </c>
      <c r="E53" s="66">
        <v>840187</v>
      </c>
      <c r="F53" s="66">
        <f t="shared" si="3"/>
        <v>42429.918699186994</v>
      </c>
      <c r="G53" s="55">
        <f t="shared" si="4"/>
        <v>27685.447154471545</v>
      </c>
      <c r="H53" s="55">
        <f t="shared" si="5"/>
        <v>13661.577235772358</v>
      </c>
      <c r="I53" s="12">
        <v>-50.7</v>
      </c>
    </row>
    <row r="54" spans="1:9">
      <c r="A54" s="6">
        <v>52</v>
      </c>
      <c r="B54" s="1" t="s">
        <v>75</v>
      </c>
      <c r="C54" s="9">
        <v>5482125</v>
      </c>
      <c r="D54" s="9">
        <v>-1465330</v>
      </c>
      <c r="E54" s="66">
        <v>753094</v>
      </c>
      <c r="F54" s="66">
        <f t="shared" si="3"/>
        <v>89140.243902439019</v>
      </c>
      <c r="G54" s="55">
        <f t="shared" si="4"/>
        <v>-23826.504065040652</v>
      </c>
      <c r="H54" s="55">
        <f t="shared" si="5"/>
        <v>12245.430894308944</v>
      </c>
      <c r="I54" s="12" t="s">
        <v>126</v>
      </c>
    </row>
    <row r="55" spans="1:9">
      <c r="A55" s="6">
        <v>53</v>
      </c>
      <c r="B55" s="1" t="s">
        <v>77</v>
      </c>
      <c r="C55" s="9">
        <v>422381</v>
      </c>
      <c r="D55" s="9">
        <v>-377692</v>
      </c>
      <c r="E55" s="66">
        <v>737572</v>
      </c>
      <c r="F55" s="66">
        <f t="shared" si="3"/>
        <v>6867.9837398373984</v>
      </c>
      <c r="G55" s="55">
        <f t="shared" si="4"/>
        <v>-6141.333333333333</v>
      </c>
      <c r="H55" s="55">
        <f t="shared" si="5"/>
        <v>11993.040650406505</v>
      </c>
      <c r="I55" s="12" t="s">
        <v>126</v>
      </c>
    </row>
    <row r="56" spans="1:9">
      <c r="A56" s="6">
        <v>54</v>
      </c>
      <c r="B56" s="30" t="s">
        <v>99</v>
      </c>
      <c r="C56" s="9">
        <v>125135</v>
      </c>
      <c r="D56" s="9">
        <v>242331</v>
      </c>
      <c r="E56" s="66">
        <v>721798</v>
      </c>
      <c r="F56" s="66">
        <f t="shared" si="3"/>
        <v>2034.7154471544716</v>
      </c>
      <c r="G56" s="55">
        <f t="shared" si="4"/>
        <v>3940.3414634146343</v>
      </c>
      <c r="H56" s="55">
        <f t="shared" si="5"/>
        <v>11736.552845528455</v>
      </c>
      <c r="I56" s="3">
        <v>197.9</v>
      </c>
    </row>
    <row r="57" spans="1:9">
      <c r="A57" s="6">
        <v>55</v>
      </c>
      <c r="B57" s="1" t="s">
        <v>72</v>
      </c>
      <c r="C57" s="9">
        <v>1041816</v>
      </c>
      <c r="D57" s="9">
        <v>836821</v>
      </c>
      <c r="E57" s="66">
        <v>695159</v>
      </c>
      <c r="F57" s="66">
        <f t="shared" si="3"/>
        <v>16940.09756097561</v>
      </c>
      <c r="G57" s="55">
        <f t="shared" si="4"/>
        <v>13606.845528455284</v>
      </c>
      <c r="H57" s="55">
        <f t="shared" si="5"/>
        <v>11303.39837398374</v>
      </c>
      <c r="I57" s="3">
        <v>16.899999999999999</v>
      </c>
    </row>
    <row r="58" spans="1:9">
      <c r="A58" s="6">
        <v>56</v>
      </c>
      <c r="B58" s="1" t="s">
        <v>30</v>
      </c>
      <c r="C58" s="9">
        <v>4802735</v>
      </c>
      <c r="D58" s="9">
        <v>1271249</v>
      </c>
      <c r="E58" s="66">
        <v>654420</v>
      </c>
      <c r="F58" s="66">
        <f t="shared" si="3"/>
        <v>78093.252032520322</v>
      </c>
      <c r="G58" s="55">
        <f t="shared" si="4"/>
        <v>20670.715447154471</v>
      </c>
      <c r="H58" s="55">
        <f t="shared" si="5"/>
        <v>10640.975609756097</v>
      </c>
      <c r="I58" s="12">
        <v>-48.5</v>
      </c>
    </row>
    <row r="59" spans="1:9">
      <c r="A59" s="6">
        <v>57</v>
      </c>
      <c r="B59" s="1" t="s">
        <v>92</v>
      </c>
      <c r="C59" s="9">
        <v>-281188</v>
      </c>
      <c r="D59" s="9">
        <v>5674</v>
      </c>
      <c r="E59" s="66">
        <v>584862</v>
      </c>
      <c r="F59" s="66">
        <f t="shared" si="3"/>
        <v>-4572.1626016260161</v>
      </c>
      <c r="G59" s="55">
        <f t="shared" si="4"/>
        <v>92.260162601626021</v>
      </c>
      <c r="H59" s="55">
        <f t="shared" si="5"/>
        <v>9509.9512195121952</v>
      </c>
      <c r="I59" s="12">
        <v>10207.799999999999</v>
      </c>
    </row>
    <row r="60" spans="1:9" ht="30">
      <c r="A60" s="6">
        <v>58</v>
      </c>
      <c r="B60" s="1" t="s">
        <v>93</v>
      </c>
      <c r="C60" s="9">
        <v>-1332996</v>
      </c>
      <c r="D60" s="9">
        <v>467869</v>
      </c>
      <c r="E60" s="66">
        <v>578833</v>
      </c>
      <c r="F60" s="66">
        <f t="shared" si="3"/>
        <v>-21674.731707317074</v>
      </c>
      <c r="G60" s="55">
        <f t="shared" si="4"/>
        <v>7607.6260162601629</v>
      </c>
      <c r="H60" s="55">
        <f t="shared" si="5"/>
        <v>9411.9186991869919</v>
      </c>
      <c r="I60" s="12">
        <v>23.7</v>
      </c>
    </row>
    <row r="61" spans="1:9">
      <c r="A61" s="6">
        <v>59</v>
      </c>
      <c r="B61" s="1" t="s">
        <v>44</v>
      </c>
      <c r="C61" s="9">
        <v>588383</v>
      </c>
      <c r="D61" s="9">
        <v>892722</v>
      </c>
      <c r="E61" s="66">
        <v>569319</v>
      </c>
      <c r="F61" s="66">
        <f t="shared" si="3"/>
        <v>9567.203252032521</v>
      </c>
      <c r="G61" s="55">
        <f t="shared" si="4"/>
        <v>14515.804878048781</v>
      </c>
      <c r="H61" s="55">
        <f t="shared" si="5"/>
        <v>9257.2195121951227</v>
      </c>
      <c r="I61" s="12">
        <v>-36.200000000000003</v>
      </c>
    </row>
    <row r="62" spans="1:9" ht="30">
      <c r="A62" s="6">
        <v>60</v>
      </c>
      <c r="B62" s="1" t="s">
        <v>47</v>
      </c>
      <c r="C62" s="9">
        <v>9441168</v>
      </c>
      <c r="D62" s="9">
        <v>4484405</v>
      </c>
      <c r="E62" s="66">
        <v>482807</v>
      </c>
      <c r="F62" s="66">
        <f t="shared" si="3"/>
        <v>153514.92682926828</v>
      </c>
      <c r="G62" s="55">
        <f t="shared" si="4"/>
        <v>72917.154471544709</v>
      </c>
      <c r="H62" s="55">
        <f t="shared" si="5"/>
        <v>7850.5203252032525</v>
      </c>
      <c r="I62" s="12">
        <v>-89.2</v>
      </c>
    </row>
    <row r="63" spans="1:9" ht="30">
      <c r="A63" s="6">
        <v>61</v>
      </c>
      <c r="B63" s="1" t="s">
        <v>90</v>
      </c>
      <c r="C63" s="9">
        <v>33940</v>
      </c>
      <c r="D63" s="9">
        <v>22668</v>
      </c>
      <c r="E63" s="66">
        <v>474744</v>
      </c>
      <c r="F63" s="66">
        <f t="shared" si="3"/>
        <v>551.869918699187</v>
      </c>
      <c r="G63" s="55">
        <f t="shared" si="4"/>
        <v>368.58536585365852</v>
      </c>
      <c r="H63" s="55">
        <f t="shared" si="5"/>
        <v>7719.4146341463411</v>
      </c>
      <c r="I63" s="3">
        <v>1994.3</v>
      </c>
    </row>
    <row r="64" spans="1:9">
      <c r="A64" s="6">
        <v>62</v>
      </c>
      <c r="B64" s="19" t="s">
        <v>121</v>
      </c>
      <c r="C64" s="9">
        <v>846700</v>
      </c>
      <c r="D64" s="9">
        <v>1215776</v>
      </c>
      <c r="E64" s="66">
        <v>372579</v>
      </c>
      <c r="F64" s="66">
        <f t="shared" si="3"/>
        <v>13767.479674796748</v>
      </c>
      <c r="G64" s="66">
        <f t="shared" si="4"/>
        <v>19768.715447154471</v>
      </c>
      <c r="H64" s="55">
        <f t="shared" si="5"/>
        <v>6058.1951219512193</v>
      </c>
      <c r="I64" s="3">
        <v>-69.400000000000006</v>
      </c>
    </row>
    <row r="65" spans="1:9">
      <c r="A65" s="6">
        <v>63</v>
      </c>
      <c r="B65" s="1" t="s">
        <v>80</v>
      </c>
      <c r="C65" s="9">
        <v>-3981699</v>
      </c>
      <c r="D65" s="9">
        <v>-486153</v>
      </c>
      <c r="E65" s="66">
        <v>345357</v>
      </c>
      <c r="F65" s="66">
        <f t="shared" si="3"/>
        <v>-64743.07317073171</v>
      </c>
      <c r="G65" s="55">
        <f t="shared" si="4"/>
        <v>-7904.9268292682927</v>
      </c>
      <c r="H65" s="55">
        <f t="shared" si="5"/>
        <v>5615.5609756097565</v>
      </c>
      <c r="I65" s="12" t="s">
        <v>126</v>
      </c>
    </row>
    <row r="66" spans="1:9">
      <c r="A66" s="6">
        <v>64</v>
      </c>
      <c r="B66" s="1" t="s">
        <v>98</v>
      </c>
      <c r="C66" s="9">
        <v>118383</v>
      </c>
      <c r="D66" s="9">
        <v>164782</v>
      </c>
      <c r="E66" s="66">
        <v>296744</v>
      </c>
      <c r="F66" s="66">
        <f t="shared" si="3"/>
        <v>1924.9268292682927</v>
      </c>
      <c r="G66" s="55">
        <f t="shared" si="4"/>
        <v>2679.3821138211383</v>
      </c>
      <c r="H66" s="55">
        <f t="shared" si="5"/>
        <v>4825.1056910569105</v>
      </c>
      <c r="I66" s="3">
        <v>80.099999999999994</v>
      </c>
    </row>
    <row r="67" spans="1:9" ht="16.5" customHeight="1">
      <c r="A67" s="6">
        <v>65</v>
      </c>
      <c r="B67" s="1" t="s">
        <v>50</v>
      </c>
      <c r="C67" s="9">
        <v>823326</v>
      </c>
      <c r="D67" s="9">
        <v>287510</v>
      </c>
      <c r="E67" s="66">
        <v>267932</v>
      </c>
      <c r="F67" s="66">
        <f t="shared" si="3"/>
        <v>13387.414634146342</v>
      </c>
      <c r="G67" s="55">
        <f t="shared" si="4"/>
        <v>4674.959349593496</v>
      </c>
      <c r="H67" s="55">
        <f t="shared" si="5"/>
        <v>4356.6178861788621</v>
      </c>
      <c r="I67" s="12">
        <v>-6.8</v>
      </c>
    </row>
    <row r="68" spans="1:9">
      <c r="A68" s="6">
        <v>66</v>
      </c>
      <c r="B68" s="1" t="s">
        <v>24</v>
      </c>
      <c r="C68" s="9">
        <v>-21141764</v>
      </c>
      <c r="D68" s="9">
        <v>669876</v>
      </c>
      <c r="E68" s="66">
        <v>257028</v>
      </c>
      <c r="F68" s="66">
        <f t="shared" ref="F68:F92" si="6">C68/61.5</f>
        <v>-343768.52032520325</v>
      </c>
      <c r="G68" s="55">
        <f t="shared" ref="G68:G92" si="7">D68/61.5</f>
        <v>10892.292682926829</v>
      </c>
      <c r="H68" s="55">
        <f t="shared" ref="H68:H92" si="8">E68/61.5</f>
        <v>4179.3170731707314</v>
      </c>
      <c r="I68" s="12">
        <v>-61.6</v>
      </c>
    </row>
    <row r="69" spans="1:9">
      <c r="A69" s="6">
        <v>67</v>
      </c>
      <c r="B69" s="1" t="s">
        <v>22</v>
      </c>
      <c r="C69" s="9">
        <v>-23104379</v>
      </c>
      <c r="D69" s="9">
        <v>1118431</v>
      </c>
      <c r="E69" s="66">
        <v>229868</v>
      </c>
      <c r="F69" s="66">
        <f t="shared" si="6"/>
        <v>-375680.9593495935</v>
      </c>
      <c r="G69" s="55">
        <f t="shared" si="7"/>
        <v>18185.869918699187</v>
      </c>
      <c r="H69" s="55">
        <f t="shared" si="8"/>
        <v>3737.6910569105689</v>
      </c>
      <c r="I69" s="12">
        <v>-79.400000000000006</v>
      </c>
    </row>
    <row r="70" spans="1:9">
      <c r="A70" s="6">
        <v>68</v>
      </c>
      <c r="B70" s="19" t="s">
        <v>123</v>
      </c>
      <c r="C70" s="9">
        <v>3895469</v>
      </c>
      <c r="D70" s="9">
        <v>281603</v>
      </c>
      <c r="E70" s="66">
        <v>208244</v>
      </c>
      <c r="F70" s="66">
        <f t="shared" si="6"/>
        <v>63340.959349593497</v>
      </c>
      <c r="G70" s="66">
        <f t="shared" si="7"/>
        <v>4578.9105691056911</v>
      </c>
      <c r="H70" s="55">
        <f t="shared" si="8"/>
        <v>3386.0813008130081</v>
      </c>
      <c r="I70" s="3">
        <v>-26.1</v>
      </c>
    </row>
    <row r="71" spans="1:9" ht="30">
      <c r="A71" s="6">
        <v>69</v>
      </c>
      <c r="B71" s="1" t="s">
        <v>52</v>
      </c>
      <c r="C71" s="9">
        <v>280426</v>
      </c>
      <c r="D71" s="9">
        <v>117672</v>
      </c>
      <c r="E71" s="66">
        <v>197324</v>
      </c>
      <c r="F71" s="66">
        <f t="shared" si="6"/>
        <v>4559.7723577235774</v>
      </c>
      <c r="G71" s="55">
        <f t="shared" si="7"/>
        <v>1913.3658536585365</v>
      </c>
      <c r="H71" s="55">
        <f t="shared" si="8"/>
        <v>3208.520325203252</v>
      </c>
      <c r="I71" s="12">
        <v>67.7</v>
      </c>
    </row>
    <row r="72" spans="1:9">
      <c r="A72" s="6">
        <v>70</v>
      </c>
      <c r="B72" s="19" t="s">
        <v>113</v>
      </c>
      <c r="C72" s="9">
        <v>-410411</v>
      </c>
      <c r="D72" s="9">
        <v>1913</v>
      </c>
      <c r="E72" s="66">
        <v>194927</v>
      </c>
      <c r="F72" s="66">
        <f t="shared" si="6"/>
        <v>-6673.3495934959346</v>
      </c>
      <c r="G72" s="66">
        <f t="shared" si="7"/>
        <v>31.105691056910569</v>
      </c>
      <c r="H72" s="55">
        <f t="shared" si="8"/>
        <v>3169.5447154471544</v>
      </c>
      <c r="I72" s="3">
        <v>10089.6</v>
      </c>
    </row>
    <row r="73" spans="1:9">
      <c r="A73" s="6">
        <v>71</v>
      </c>
      <c r="B73" s="19" t="s">
        <v>112</v>
      </c>
      <c r="C73" s="9">
        <v>-483266</v>
      </c>
      <c r="D73" s="9">
        <v>408738</v>
      </c>
      <c r="E73" s="66">
        <v>188407</v>
      </c>
      <c r="F73" s="66">
        <f t="shared" si="6"/>
        <v>-7857.9837398373984</v>
      </c>
      <c r="G73" s="66">
        <f t="shared" si="7"/>
        <v>6646.1463414634145</v>
      </c>
      <c r="H73" s="55">
        <f t="shared" si="8"/>
        <v>3063.5284552845528</v>
      </c>
      <c r="I73" s="3">
        <v>-53.9</v>
      </c>
    </row>
    <row r="74" spans="1:9" ht="30">
      <c r="A74" s="6">
        <v>72</v>
      </c>
      <c r="B74" s="1" t="s">
        <v>91</v>
      </c>
      <c r="C74" s="9">
        <v>-1001279</v>
      </c>
      <c r="D74" s="9">
        <v>221663</v>
      </c>
      <c r="E74" s="66">
        <v>180214</v>
      </c>
      <c r="F74" s="66">
        <f t="shared" si="6"/>
        <v>-16280.959349593495</v>
      </c>
      <c r="G74" s="55">
        <f t="shared" si="7"/>
        <v>3604.2764227642278</v>
      </c>
      <c r="H74" s="55">
        <f t="shared" si="8"/>
        <v>2930.3089430894311</v>
      </c>
      <c r="I74" s="12">
        <v>-18.7</v>
      </c>
    </row>
    <row r="75" spans="1:9" ht="30">
      <c r="A75" s="6">
        <v>73</v>
      </c>
      <c r="B75" s="30" t="s">
        <v>101</v>
      </c>
      <c r="C75" s="9">
        <v>76200</v>
      </c>
      <c r="D75" s="9">
        <v>221975</v>
      </c>
      <c r="E75" s="66">
        <v>166069</v>
      </c>
      <c r="F75" s="66">
        <f t="shared" si="6"/>
        <v>1239.0243902439024</v>
      </c>
      <c r="G75" s="55">
        <f t="shared" si="7"/>
        <v>3609.3495934959351</v>
      </c>
      <c r="H75" s="55">
        <f t="shared" si="8"/>
        <v>2700.3089430894311</v>
      </c>
      <c r="I75" s="3">
        <v>-25.2</v>
      </c>
    </row>
    <row r="76" spans="1:9" ht="30">
      <c r="A76" s="6">
        <v>74</v>
      </c>
      <c r="B76" s="1" t="s">
        <v>96</v>
      </c>
      <c r="C76" s="9">
        <v>-380446</v>
      </c>
      <c r="D76" s="9">
        <v>-351840</v>
      </c>
      <c r="E76" s="66">
        <v>162850</v>
      </c>
      <c r="F76" s="66">
        <f t="shared" si="6"/>
        <v>-6186.1138211382113</v>
      </c>
      <c r="G76" s="55">
        <f t="shared" si="7"/>
        <v>-5720.9756097560976</v>
      </c>
      <c r="H76" s="55">
        <f t="shared" si="8"/>
        <v>2647.9674796747968</v>
      </c>
      <c r="I76" s="12" t="s">
        <v>126</v>
      </c>
    </row>
    <row r="77" spans="1:9">
      <c r="A77" s="6">
        <v>75</v>
      </c>
      <c r="B77" s="30" t="s">
        <v>104</v>
      </c>
      <c r="C77" s="9">
        <v>-1627842</v>
      </c>
      <c r="D77" s="9">
        <v>-790833</v>
      </c>
      <c r="E77" s="66">
        <v>142885</v>
      </c>
      <c r="F77" s="66">
        <f t="shared" si="6"/>
        <v>-26468.975609756097</v>
      </c>
      <c r="G77" s="55">
        <f t="shared" si="7"/>
        <v>-12859.073170731708</v>
      </c>
      <c r="H77" s="55">
        <f t="shared" si="8"/>
        <v>2323.3333333333335</v>
      </c>
      <c r="I77" s="12" t="s">
        <v>126</v>
      </c>
    </row>
    <row r="78" spans="1:9">
      <c r="A78" s="6">
        <v>76</v>
      </c>
      <c r="B78" s="19" t="s">
        <v>124</v>
      </c>
      <c r="C78" s="9">
        <v>108240</v>
      </c>
      <c r="D78" s="9">
        <v>125819</v>
      </c>
      <c r="E78" s="66">
        <v>112123</v>
      </c>
      <c r="F78" s="66">
        <f t="shared" si="6"/>
        <v>1760</v>
      </c>
      <c r="G78" s="66">
        <f t="shared" si="7"/>
        <v>2045.8373983739837</v>
      </c>
      <c r="H78" s="55">
        <f t="shared" si="8"/>
        <v>1823.1382113821139</v>
      </c>
      <c r="I78" s="3">
        <v>-10.9</v>
      </c>
    </row>
    <row r="79" spans="1:9">
      <c r="A79" s="6">
        <v>77</v>
      </c>
      <c r="B79" s="30" t="s">
        <v>100</v>
      </c>
      <c r="C79" s="9">
        <v>211410</v>
      </c>
      <c r="D79" s="9">
        <v>655929</v>
      </c>
      <c r="E79" s="66">
        <v>83605</v>
      </c>
      <c r="F79" s="66">
        <f t="shared" si="6"/>
        <v>3437.560975609756</v>
      </c>
      <c r="G79" s="55">
        <f t="shared" si="7"/>
        <v>10665.512195121952</v>
      </c>
      <c r="H79" s="55">
        <f t="shared" si="8"/>
        <v>1359.4308943089432</v>
      </c>
      <c r="I79" s="3">
        <v>-87.3</v>
      </c>
    </row>
    <row r="80" spans="1:9">
      <c r="A80" s="6">
        <v>78</v>
      </c>
      <c r="B80" s="1" t="s">
        <v>70</v>
      </c>
      <c r="C80" s="9">
        <v>103990</v>
      </c>
      <c r="D80" s="9">
        <v>427633</v>
      </c>
      <c r="E80" s="66">
        <v>74299</v>
      </c>
      <c r="F80" s="66">
        <f t="shared" si="6"/>
        <v>1690.8943089430895</v>
      </c>
      <c r="G80" s="55">
        <f t="shared" si="7"/>
        <v>6953.3821138211379</v>
      </c>
      <c r="H80" s="55">
        <f t="shared" si="8"/>
        <v>1208.1138211382113</v>
      </c>
      <c r="I80" s="3">
        <v>-82.6</v>
      </c>
    </row>
    <row r="81" spans="1:9">
      <c r="A81" s="6">
        <v>79</v>
      </c>
      <c r="B81" s="28" t="s">
        <v>131</v>
      </c>
      <c r="C81" s="15">
        <v>27399</v>
      </c>
      <c r="D81" s="9">
        <v>63622</v>
      </c>
      <c r="E81" s="66">
        <v>71785</v>
      </c>
      <c r="F81" s="67">
        <f t="shared" si="6"/>
        <v>445.51219512195121</v>
      </c>
      <c r="G81" s="66">
        <f t="shared" si="7"/>
        <v>1034.5040650406504</v>
      </c>
      <c r="H81" s="55">
        <f t="shared" si="8"/>
        <v>1167.2357723577236</v>
      </c>
      <c r="I81" s="3">
        <v>12.8</v>
      </c>
    </row>
    <row r="82" spans="1:9">
      <c r="A82" s="6">
        <v>80</v>
      </c>
      <c r="B82" s="19" t="s">
        <v>88</v>
      </c>
      <c r="C82" s="9">
        <v>-564732</v>
      </c>
      <c r="D82" s="9">
        <v>3009537</v>
      </c>
      <c r="E82" s="66"/>
      <c r="F82" s="66">
        <f t="shared" si="6"/>
        <v>-9182.6341463414628</v>
      </c>
      <c r="G82" s="66">
        <f t="shared" si="7"/>
        <v>48935.560975609755</v>
      </c>
      <c r="H82" s="55">
        <f t="shared" si="8"/>
        <v>0</v>
      </c>
      <c r="I82" s="3"/>
    </row>
    <row r="83" spans="1:9">
      <c r="A83" s="6">
        <v>81</v>
      </c>
      <c r="B83" s="1" t="s">
        <v>69</v>
      </c>
      <c r="C83" s="9">
        <v>126538</v>
      </c>
      <c r="D83" s="9">
        <v>346252</v>
      </c>
      <c r="E83" s="66">
        <v>70864</v>
      </c>
      <c r="F83" s="66">
        <f t="shared" si="6"/>
        <v>2057.5284552845528</v>
      </c>
      <c r="G83" s="55">
        <f t="shared" si="7"/>
        <v>5630.1138211382113</v>
      </c>
      <c r="H83" s="55">
        <f t="shared" si="8"/>
        <v>1152.260162601626</v>
      </c>
      <c r="I83" s="3">
        <v>-79.5</v>
      </c>
    </row>
    <row r="84" spans="1:9">
      <c r="A84" s="6">
        <v>82</v>
      </c>
      <c r="B84" s="19" t="s">
        <v>114</v>
      </c>
      <c r="C84" s="9">
        <v>1827283</v>
      </c>
      <c r="D84" s="9">
        <v>0</v>
      </c>
      <c r="E84" s="66"/>
      <c r="F84" s="66">
        <f t="shared" si="6"/>
        <v>29711.91869918699</v>
      </c>
      <c r="G84" s="66">
        <f t="shared" si="7"/>
        <v>0</v>
      </c>
      <c r="H84" s="55">
        <f t="shared" si="8"/>
        <v>0</v>
      </c>
      <c r="I84" s="3"/>
    </row>
    <row r="85" spans="1:9">
      <c r="A85" s="6">
        <v>83</v>
      </c>
      <c r="B85" s="1" t="s">
        <v>59</v>
      </c>
      <c r="C85" s="9">
        <v>966341</v>
      </c>
      <c r="D85" s="9">
        <v>165120</v>
      </c>
      <c r="E85" s="66">
        <v>56024</v>
      </c>
      <c r="F85" s="66">
        <f t="shared" si="6"/>
        <v>15712.861788617885</v>
      </c>
      <c r="G85" s="55">
        <f t="shared" si="7"/>
        <v>2684.8780487804879</v>
      </c>
      <c r="H85" s="55">
        <f t="shared" si="8"/>
        <v>910.95934959349597</v>
      </c>
      <c r="I85" s="12">
        <v>-66.099999999999994</v>
      </c>
    </row>
    <row r="86" spans="1:9">
      <c r="A86" s="6">
        <v>84</v>
      </c>
      <c r="B86" s="1" t="s">
        <v>68</v>
      </c>
      <c r="C86" s="9">
        <v>5001365</v>
      </c>
      <c r="D86" s="9">
        <v>84928</v>
      </c>
      <c r="E86" s="66">
        <v>30792</v>
      </c>
      <c r="F86" s="66">
        <f t="shared" si="6"/>
        <v>81323.008130081304</v>
      </c>
      <c r="G86" s="55">
        <f t="shared" si="7"/>
        <v>1380.9430894308944</v>
      </c>
      <c r="H86" s="55">
        <f t="shared" si="8"/>
        <v>500.6829268292683</v>
      </c>
      <c r="I86" s="3">
        <v>-63.7</v>
      </c>
    </row>
    <row r="87" spans="1:9" ht="30">
      <c r="A87" s="6">
        <v>85</v>
      </c>
      <c r="B87" s="1" t="s">
        <v>85</v>
      </c>
      <c r="C87" s="9">
        <v>522747</v>
      </c>
      <c r="D87" s="9">
        <v>533819</v>
      </c>
      <c r="E87" s="66">
        <v>14915</v>
      </c>
      <c r="F87" s="66">
        <f t="shared" si="6"/>
        <v>8499.9512195121952</v>
      </c>
      <c r="G87" s="55">
        <f t="shared" si="7"/>
        <v>8679.9837398373984</v>
      </c>
      <c r="H87" s="55">
        <f t="shared" si="8"/>
        <v>242.52032520325204</v>
      </c>
      <c r="I87" s="3">
        <v>-97.2</v>
      </c>
    </row>
    <row r="88" spans="1:9" ht="30">
      <c r="A88" s="6">
        <v>86</v>
      </c>
      <c r="B88" s="1" t="s">
        <v>94</v>
      </c>
      <c r="C88" s="9">
        <v>65378</v>
      </c>
      <c r="D88" s="9">
        <v>51265</v>
      </c>
      <c r="E88" s="66">
        <v>11663</v>
      </c>
      <c r="F88" s="66">
        <f t="shared" si="6"/>
        <v>1063.0569105691056</v>
      </c>
      <c r="G88" s="55">
        <f t="shared" si="7"/>
        <v>833.57723577235777</v>
      </c>
      <c r="H88" s="55">
        <f t="shared" si="8"/>
        <v>189.64227642276424</v>
      </c>
      <c r="I88" s="3">
        <v>-77.2</v>
      </c>
    </row>
    <row r="89" spans="1:9" ht="30">
      <c r="A89" s="6">
        <v>87</v>
      </c>
      <c r="B89" s="1" t="s">
        <v>84</v>
      </c>
      <c r="C89" s="9">
        <v>309923</v>
      </c>
      <c r="D89" s="9">
        <v>73494</v>
      </c>
      <c r="E89" s="66">
        <v>6509</v>
      </c>
      <c r="F89" s="66">
        <f t="shared" si="6"/>
        <v>5039.3983739837395</v>
      </c>
      <c r="G89" s="55">
        <f t="shared" si="7"/>
        <v>1195.0243902439024</v>
      </c>
      <c r="H89" s="55">
        <f t="shared" si="8"/>
        <v>105.83739837398375</v>
      </c>
      <c r="I89" s="3">
        <v>-91.1</v>
      </c>
    </row>
    <row r="90" spans="1:9">
      <c r="A90" s="6">
        <v>88</v>
      </c>
      <c r="B90" s="24" t="s">
        <v>125</v>
      </c>
      <c r="C90" s="13">
        <v>2666827</v>
      </c>
      <c r="D90" s="13">
        <v>4473507</v>
      </c>
      <c r="E90" s="68"/>
      <c r="F90" s="68">
        <f t="shared" si="6"/>
        <v>43363.040650406503</v>
      </c>
      <c r="G90" s="68">
        <f t="shared" si="7"/>
        <v>72739.951219512193</v>
      </c>
      <c r="H90" s="55">
        <f t="shared" si="8"/>
        <v>0</v>
      </c>
      <c r="I90" s="14">
        <f>((D90/C90)-1)*100</f>
        <v>67.746426746091885</v>
      </c>
    </row>
    <row r="91" spans="1:9">
      <c r="A91" s="6">
        <v>89</v>
      </c>
      <c r="B91" s="25" t="s">
        <v>36</v>
      </c>
      <c r="C91" s="26">
        <v>37708</v>
      </c>
      <c r="D91" s="26">
        <v>6563496</v>
      </c>
      <c r="E91" s="69"/>
      <c r="F91" s="69">
        <f t="shared" si="6"/>
        <v>613.13821138211381</v>
      </c>
      <c r="G91" s="69">
        <f t="shared" si="7"/>
        <v>106723.51219512195</v>
      </c>
      <c r="H91" s="56">
        <f t="shared" si="8"/>
        <v>0</v>
      </c>
      <c r="I91" s="27">
        <f>((D91/C91)-1)*100</f>
        <v>17306.110109260633</v>
      </c>
    </row>
    <row r="92" spans="1:9" s="34" customFormat="1" ht="30">
      <c r="A92" s="6">
        <v>90</v>
      </c>
      <c r="B92" s="1" t="s">
        <v>82</v>
      </c>
      <c r="C92" s="9">
        <v>773869</v>
      </c>
      <c r="D92" s="9">
        <v>2539971</v>
      </c>
      <c r="E92" s="66">
        <v>0</v>
      </c>
      <c r="F92" s="66">
        <f t="shared" si="6"/>
        <v>12583.235772357724</v>
      </c>
      <c r="G92" s="55">
        <f t="shared" si="7"/>
        <v>41300.341463414632</v>
      </c>
      <c r="H92" s="55">
        <f t="shared" si="8"/>
        <v>0</v>
      </c>
      <c r="I92" s="3">
        <v>0</v>
      </c>
    </row>
    <row r="93" spans="1:9">
      <c r="B93" s="65" t="s">
        <v>134</v>
      </c>
      <c r="C93" s="33">
        <f t="shared" ref="C93:H93" si="9">SUM(C3:C92)</f>
        <v>627971752</v>
      </c>
      <c r="D93" s="33">
        <f t="shared" si="9"/>
        <v>2160391295</v>
      </c>
      <c r="E93" s="33">
        <f t="shared" si="9"/>
        <v>3855606805</v>
      </c>
      <c r="F93" s="33">
        <f t="shared" si="9"/>
        <v>10210922.796747969</v>
      </c>
      <c r="G93" s="33">
        <f t="shared" si="9"/>
        <v>35128313.739837423</v>
      </c>
      <c r="H93" s="33">
        <f t="shared" si="9"/>
        <v>62692793.577235825</v>
      </c>
      <c r="I93" s="54">
        <f>(H93-G93)/G93*100</f>
        <v>78.467984662010053</v>
      </c>
    </row>
  </sheetData>
  <autoFilter ref="A2:I2">
    <sortState ref="A3:I91">
      <sortCondition descending="1" ref="E2"/>
    </sortState>
  </autoFilter>
  <mergeCells count="1">
    <mergeCell ref="C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H21" sqref="H21"/>
    </sheetView>
  </sheetViews>
  <sheetFormatPr defaultRowHeight="15"/>
  <cols>
    <col min="1" max="1" width="4.7109375" customWidth="1"/>
    <col min="2" max="2" width="73.28515625" style="20" customWidth="1"/>
    <col min="3" max="3" width="13.85546875" hidden="1" customWidth="1"/>
    <col min="4" max="4" width="13" hidden="1" customWidth="1"/>
    <col min="5" max="5" width="17.28515625" customWidth="1"/>
    <col min="6" max="6" width="13.28515625" hidden="1" customWidth="1"/>
    <col min="7" max="7" width="15.140625" hidden="1" customWidth="1"/>
    <col min="8" max="8" width="15.140625" customWidth="1"/>
    <col min="9" max="9" width="10.28515625" hidden="1" customWidth="1"/>
  </cols>
  <sheetData>
    <row r="1" spans="1:9" ht="30">
      <c r="A1" s="16" t="s">
        <v>0</v>
      </c>
      <c r="B1" s="17" t="s">
        <v>132</v>
      </c>
      <c r="C1" s="72" t="s">
        <v>127</v>
      </c>
      <c r="D1" s="73"/>
      <c r="E1" s="95" t="s">
        <v>138</v>
      </c>
      <c r="F1" s="95"/>
      <c r="G1" s="95"/>
      <c r="H1" s="96"/>
      <c r="I1" s="18" t="s">
        <v>110</v>
      </c>
    </row>
    <row r="2" spans="1:9">
      <c r="A2" s="16"/>
      <c r="B2" s="17"/>
      <c r="C2" s="21"/>
      <c r="D2" s="22"/>
      <c r="E2" s="23" t="s">
        <v>137</v>
      </c>
      <c r="F2" s="21"/>
      <c r="G2" s="22"/>
      <c r="H2" s="23" t="s">
        <v>136</v>
      </c>
      <c r="I2" s="18"/>
    </row>
    <row r="3" spans="1:9">
      <c r="A3" s="6">
        <v>1</v>
      </c>
      <c r="B3" s="36" t="s">
        <v>12</v>
      </c>
      <c r="C3" s="37">
        <v>-455481181</v>
      </c>
      <c r="D3" s="37">
        <v>-47421345</v>
      </c>
      <c r="E3" s="38">
        <v>-688315382</v>
      </c>
      <c r="F3" s="38">
        <f t="shared" ref="F3:F33" si="0">C3/61.5</f>
        <v>-7406198.0650406508</v>
      </c>
      <c r="G3" s="39">
        <f t="shared" ref="G3:G33" si="1">D3/61.5</f>
        <v>-771078.78048780491</v>
      </c>
      <c r="H3" s="39">
        <f t="shared" ref="H3:H33" si="2">E3/61.5</f>
        <v>-11192120.032520326</v>
      </c>
      <c r="I3" s="39">
        <v>1351.5</v>
      </c>
    </row>
    <row r="4" spans="1:9" s="32" customFormat="1" ht="30">
      <c r="A4" s="6">
        <v>2</v>
      </c>
      <c r="B4" s="36" t="s">
        <v>20</v>
      </c>
      <c r="C4" s="37">
        <v>581771</v>
      </c>
      <c r="D4" s="37">
        <v>-669987866</v>
      </c>
      <c r="E4" s="38">
        <v>-526639423</v>
      </c>
      <c r="F4" s="38">
        <f t="shared" si="0"/>
        <v>9459.6910569105694</v>
      </c>
      <c r="G4" s="39">
        <f t="shared" si="1"/>
        <v>-10894111.642276423</v>
      </c>
      <c r="H4" s="39">
        <f t="shared" si="2"/>
        <v>-8563242.650406504</v>
      </c>
      <c r="I4" s="39">
        <v>-21.4</v>
      </c>
    </row>
    <row r="5" spans="1:9" s="32" customFormat="1" ht="30">
      <c r="A5" s="6">
        <v>3</v>
      </c>
      <c r="B5" s="36" t="s">
        <v>15</v>
      </c>
      <c r="C5" s="37">
        <v>-480534087</v>
      </c>
      <c r="D5" s="37">
        <v>-491264129</v>
      </c>
      <c r="E5" s="38">
        <v>-494702046</v>
      </c>
      <c r="F5" s="38">
        <f t="shared" si="0"/>
        <v>-7813562.3902439028</v>
      </c>
      <c r="G5" s="39">
        <f t="shared" si="1"/>
        <v>-7988034.6178861791</v>
      </c>
      <c r="H5" s="39">
        <f t="shared" si="2"/>
        <v>-8043935.7073170729</v>
      </c>
      <c r="I5" s="39">
        <v>0.7</v>
      </c>
    </row>
    <row r="6" spans="1:9" s="32" customFormat="1">
      <c r="A6" s="6">
        <v>4</v>
      </c>
      <c r="B6" s="36" t="s">
        <v>29</v>
      </c>
      <c r="C6" s="37">
        <v>-244793286</v>
      </c>
      <c r="D6" s="37">
        <v>-221629645</v>
      </c>
      <c r="E6" s="38">
        <v>-228966663</v>
      </c>
      <c r="F6" s="38">
        <f t="shared" si="0"/>
        <v>-3980378.6341463416</v>
      </c>
      <c r="G6" s="39">
        <f t="shared" si="1"/>
        <v>-3603734.0650406503</v>
      </c>
      <c r="H6" s="39">
        <f t="shared" si="2"/>
        <v>-3723035.1707317075</v>
      </c>
      <c r="I6" s="39">
        <v>3.3</v>
      </c>
    </row>
    <row r="7" spans="1:9" s="32" customFormat="1" ht="30">
      <c r="A7" s="6">
        <v>5</v>
      </c>
      <c r="B7" s="36" t="s">
        <v>73</v>
      </c>
      <c r="C7" s="37">
        <v>-479145487</v>
      </c>
      <c r="D7" s="37">
        <v>-134853401</v>
      </c>
      <c r="E7" s="38">
        <v>-125456999</v>
      </c>
      <c r="F7" s="38">
        <f t="shared" si="0"/>
        <v>-7790983.5284552844</v>
      </c>
      <c r="G7" s="39">
        <f t="shared" si="1"/>
        <v>-2192738.2276422763</v>
      </c>
      <c r="H7" s="39">
        <f t="shared" si="2"/>
        <v>-2039951.2032520326</v>
      </c>
      <c r="I7" s="39">
        <v>-7</v>
      </c>
    </row>
    <row r="8" spans="1:9" s="32" customFormat="1">
      <c r="A8" s="6">
        <v>6</v>
      </c>
      <c r="B8" s="36" t="s">
        <v>71</v>
      </c>
      <c r="C8" s="37">
        <v>-60540932</v>
      </c>
      <c r="D8" s="37">
        <v>-29154488</v>
      </c>
      <c r="E8" s="38">
        <v>-41474929</v>
      </c>
      <c r="F8" s="38">
        <f t="shared" si="0"/>
        <v>-984405.39837398368</v>
      </c>
      <c r="G8" s="39">
        <f t="shared" si="1"/>
        <v>-474056.71544715448</v>
      </c>
      <c r="H8" s="39">
        <f t="shared" si="2"/>
        <v>-674389.08943089435</v>
      </c>
      <c r="I8" s="38">
        <v>42.3</v>
      </c>
    </row>
    <row r="9" spans="1:9" s="32" customFormat="1">
      <c r="A9" s="6">
        <v>7</v>
      </c>
      <c r="B9" s="36" t="s">
        <v>35</v>
      </c>
      <c r="C9" s="37">
        <v>3220744</v>
      </c>
      <c r="D9" s="37">
        <v>1481791</v>
      </c>
      <c r="E9" s="38">
        <v>-17273659</v>
      </c>
      <c r="F9" s="38">
        <f t="shared" si="0"/>
        <v>52369.82113821138</v>
      </c>
      <c r="G9" s="39">
        <f t="shared" si="1"/>
        <v>24094.162601626016</v>
      </c>
      <c r="H9" s="39">
        <f t="shared" si="2"/>
        <v>-280872.50406504067</v>
      </c>
      <c r="I9" s="39" t="s">
        <v>126</v>
      </c>
    </row>
    <row r="10" spans="1:9" s="32" customFormat="1">
      <c r="A10" s="6">
        <v>8</v>
      </c>
      <c r="B10" s="36" t="s">
        <v>37</v>
      </c>
      <c r="C10" s="37">
        <v>-10704993</v>
      </c>
      <c r="D10" s="37">
        <v>5247243</v>
      </c>
      <c r="E10" s="38">
        <v>-8242740</v>
      </c>
      <c r="F10" s="38">
        <f t="shared" si="0"/>
        <v>-174064.92682926828</v>
      </c>
      <c r="G10" s="39">
        <f t="shared" si="1"/>
        <v>85321.024390243896</v>
      </c>
      <c r="H10" s="39">
        <f t="shared" si="2"/>
        <v>-134028.29268292684</v>
      </c>
      <c r="I10" s="39" t="s">
        <v>126</v>
      </c>
    </row>
    <row r="11" spans="1:9" s="32" customFormat="1" ht="30">
      <c r="A11" s="6">
        <v>9</v>
      </c>
      <c r="B11" s="40" t="s">
        <v>130</v>
      </c>
      <c r="C11" s="41">
        <v>-7567850</v>
      </c>
      <c r="D11" s="37">
        <v>-6134206</v>
      </c>
      <c r="E11" s="38">
        <v>-6499860</v>
      </c>
      <c r="F11" s="42">
        <f t="shared" si="0"/>
        <v>-123054.47154471544</v>
      </c>
      <c r="G11" s="38">
        <f t="shared" si="1"/>
        <v>-99743.186991869923</v>
      </c>
      <c r="H11" s="39">
        <f t="shared" si="2"/>
        <v>-105688.78048780488</v>
      </c>
      <c r="I11" s="38">
        <v>6</v>
      </c>
    </row>
    <row r="12" spans="1:9" s="32" customFormat="1" ht="29.25" customHeight="1">
      <c r="A12" s="6">
        <v>10</v>
      </c>
      <c r="B12" s="36" t="s">
        <v>48</v>
      </c>
      <c r="C12" s="37">
        <v>221485</v>
      </c>
      <c r="D12" s="37">
        <v>-4839022</v>
      </c>
      <c r="E12" s="38">
        <v>-5861361</v>
      </c>
      <c r="F12" s="38">
        <f t="shared" si="0"/>
        <v>3601.3821138211383</v>
      </c>
      <c r="G12" s="39">
        <f t="shared" si="1"/>
        <v>-78683.284552845522</v>
      </c>
      <c r="H12" s="39">
        <f t="shared" si="2"/>
        <v>-95306.682926829264</v>
      </c>
      <c r="I12" s="39">
        <v>21.1</v>
      </c>
    </row>
    <row r="13" spans="1:9" s="32" customFormat="1" ht="30">
      <c r="A13" s="6">
        <v>11</v>
      </c>
      <c r="B13" s="43" t="s">
        <v>118</v>
      </c>
      <c r="C13" s="37">
        <v>1306182</v>
      </c>
      <c r="D13" s="37">
        <v>535572</v>
      </c>
      <c r="E13" s="38">
        <v>-4400596</v>
      </c>
      <c r="F13" s="38">
        <f t="shared" si="0"/>
        <v>21238.731707317074</v>
      </c>
      <c r="G13" s="38">
        <f t="shared" si="1"/>
        <v>8708.4878048780483</v>
      </c>
      <c r="H13" s="39">
        <f t="shared" si="2"/>
        <v>-71554.406504065046</v>
      </c>
      <c r="I13" s="39" t="s">
        <v>126</v>
      </c>
    </row>
    <row r="14" spans="1:9" s="32" customFormat="1" ht="30">
      <c r="A14" s="6">
        <v>12</v>
      </c>
      <c r="B14" s="36" t="s">
        <v>55</v>
      </c>
      <c r="C14" s="37">
        <v>99358</v>
      </c>
      <c r="D14" s="37">
        <v>829311</v>
      </c>
      <c r="E14" s="38">
        <v>-3550231</v>
      </c>
      <c r="F14" s="38">
        <f t="shared" si="0"/>
        <v>1615.5772357723577</v>
      </c>
      <c r="G14" s="39">
        <f t="shared" si="1"/>
        <v>13484.731707317073</v>
      </c>
      <c r="H14" s="39">
        <f t="shared" si="2"/>
        <v>-57727.333333333336</v>
      </c>
      <c r="I14" s="39" t="s">
        <v>126</v>
      </c>
    </row>
    <row r="15" spans="1:9" s="32" customFormat="1">
      <c r="A15" s="6">
        <v>13</v>
      </c>
      <c r="B15" s="36" t="s">
        <v>58</v>
      </c>
      <c r="C15" s="37">
        <v>-530961</v>
      </c>
      <c r="D15" s="37">
        <v>969458</v>
      </c>
      <c r="E15" s="38">
        <v>-3416213</v>
      </c>
      <c r="F15" s="38">
        <f t="shared" si="0"/>
        <v>-8633.5121951219517</v>
      </c>
      <c r="G15" s="39">
        <f t="shared" si="1"/>
        <v>15763.544715447155</v>
      </c>
      <c r="H15" s="39">
        <f t="shared" si="2"/>
        <v>-55548.17886178862</v>
      </c>
      <c r="I15" s="39" t="s">
        <v>126</v>
      </c>
    </row>
    <row r="16" spans="1:9" s="32" customFormat="1">
      <c r="A16" s="6">
        <v>14</v>
      </c>
      <c r="B16" s="36" t="s">
        <v>74</v>
      </c>
      <c r="C16" s="37">
        <v>-705568</v>
      </c>
      <c r="D16" s="37">
        <v>13442</v>
      </c>
      <c r="E16" s="38">
        <v>-3054839</v>
      </c>
      <c r="F16" s="38">
        <f t="shared" si="0"/>
        <v>-11472.650406504064</v>
      </c>
      <c r="G16" s="39">
        <f t="shared" si="1"/>
        <v>218.5691056910569</v>
      </c>
      <c r="H16" s="39">
        <f t="shared" si="2"/>
        <v>-49672.17886178862</v>
      </c>
      <c r="I16" s="39" t="s">
        <v>126</v>
      </c>
    </row>
    <row r="17" spans="1:9" s="32" customFormat="1">
      <c r="A17" s="6">
        <v>15</v>
      </c>
      <c r="B17" s="36" t="s">
        <v>83</v>
      </c>
      <c r="C17" s="37">
        <v>-247926</v>
      </c>
      <c r="D17" s="37">
        <v>-809839</v>
      </c>
      <c r="E17" s="38">
        <v>-2458829</v>
      </c>
      <c r="F17" s="38">
        <f t="shared" si="0"/>
        <v>-4031.3170731707319</v>
      </c>
      <c r="G17" s="39">
        <f t="shared" si="1"/>
        <v>-13168.113821138211</v>
      </c>
      <c r="H17" s="39">
        <f t="shared" si="2"/>
        <v>-39980.959349593497</v>
      </c>
      <c r="I17" s="38">
        <v>203.6</v>
      </c>
    </row>
    <row r="18" spans="1:9" s="32" customFormat="1">
      <c r="A18" s="6">
        <v>16</v>
      </c>
      <c r="B18" s="36" t="s">
        <v>63</v>
      </c>
      <c r="C18" s="37">
        <v>-3679324</v>
      </c>
      <c r="D18" s="37">
        <v>-2609614</v>
      </c>
      <c r="E18" s="38">
        <v>-2416566</v>
      </c>
      <c r="F18" s="38">
        <f t="shared" si="0"/>
        <v>-59826.406504065038</v>
      </c>
      <c r="G18" s="39">
        <f t="shared" si="1"/>
        <v>-42432.747967479678</v>
      </c>
      <c r="H18" s="39">
        <f t="shared" si="2"/>
        <v>-39293.756097560974</v>
      </c>
      <c r="I18" s="38">
        <v>-7.4</v>
      </c>
    </row>
    <row r="19" spans="1:9" s="32" customFormat="1">
      <c r="A19" s="6">
        <v>17</v>
      </c>
      <c r="B19" s="36" t="s">
        <v>51</v>
      </c>
      <c r="C19" s="37">
        <v>-3317006</v>
      </c>
      <c r="D19" s="37">
        <v>217638</v>
      </c>
      <c r="E19" s="38">
        <v>-2178273</v>
      </c>
      <c r="F19" s="38">
        <f t="shared" si="0"/>
        <v>-53935.056910569103</v>
      </c>
      <c r="G19" s="39">
        <f t="shared" si="1"/>
        <v>3538.8292682926831</v>
      </c>
      <c r="H19" s="39">
        <f t="shared" si="2"/>
        <v>-35419.07317073171</v>
      </c>
      <c r="I19" s="39" t="s">
        <v>126</v>
      </c>
    </row>
    <row r="20" spans="1:9" s="32" customFormat="1">
      <c r="A20" s="6">
        <v>18</v>
      </c>
      <c r="B20" s="36" t="s">
        <v>60</v>
      </c>
      <c r="C20" s="37">
        <v>-1308974</v>
      </c>
      <c r="D20" s="37">
        <v>-3013636</v>
      </c>
      <c r="E20" s="38">
        <v>-1796111</v>
      </c>
      <c r="F20" s="38">
        <f t="shared" si="0"/>
        <v>-21284.130081300813</v>
      </c>
      <c r="G20" s="39">
        <f t="shared" si="1"/>
        <v>-49002.211382113819</v>
      </c>
      <c r="H20" s="39">
        <f t="shared" si="2"/>
        <v>-29205.056910569107</v>
      </c>
      <c r="I20" s="38">
        <v>-40.4</v>
      </c>
    </row>
    <row r="21" spans="1:9" s="32" customFormat="1">
      <c r="A21" s="6">
        <v>19</v>
      </c>
      <c r="B21" s="36" t="s">
        <v>49</v>
      </c>
      <c r="C21" s="37">
        <v>-1813468</v>
      </c>
      <c r="D21" s="37">
        <v>-1348028</v>
      </c>
      <c r="E21" s="38">
        <v>-1741559</v>
      </c>
      <c r="F21" s="38">
        <f t="shared" si="0"/>
        <v>-29487.284552845529</v>
      </c>
      <c r="G21" s="39">
        <f t="shared" si="1"/>
        <v>-21919.154471544716</v>
      </c>
      <c r="H21" s="39">
        <f t="shared" si="2"/>
        <v>-28318.032520325203</v>
      </c>
      <c r="I21" s="39">
        <v>29.2</v>
      </c>
    </row>
    <row r="22" spans="1:9" s="32" customFormat="1" ht="30">
      <c r="A22" s="6">
        <v>20</v>
      </c>
      <c r="B22" s="43" t="s">
        <v>122</v>
      </c>
      <c r="C22" s="37">
        <v>-1913928</v>
      </c>
      <c r="D22" s="37">
        <v>-2315885</v>
      </c>
      <c r="E22" s="38">
        <v>-1593844</v>
      </c>
      <c r="F22" s="38">
        <f t="shared" si="0"/>
        <v>-31120.780487804877</v>
      </c>
      <c r="G22" s="38">
        <f t="shared" si="1"/>
        <v>-37656.666666666664</v>
      </c>
      <c r="H22" s="39">
        <f t="shared" si="2"/>
        <v>-25916.162601626016</v>
      </c>
      <c r="I22" s="38">
        <v>-31.2</v>
      </c>
    </row>
    <row r="23" spans="1:9" s="32" customFormat="1" ht="30">
      <c r="A23" s="6">
        <v>21</v>
      </c>
      <c r="B23" s="36" t="s">
        <v>66</v>
      </c>
      <c r="C23" s="37">
        <v>-2657056</v>
      </c>
      <c r="D23" s="37">
        <v>-1021421</v>
      </c>
      <c r="E23" s="38">
        <v>-1291996</v>
      </c>
      <c r="F23" s="38">
        <f t="shared" si="0"/>
        <v>-43204.16260162602</v>
      </c>
      <c r="G23" s="39">
        <f t="shared" si="1"/>
        <v>-16608.471544715449</v>
      </c>
      <c r="H23" s="39">
        <f t="shared" si="2"/>
        <v>-21008.065040650406</v>
      </c>
      <c r="I23" s="38">
        <v>26.5</v>
      </c>
    </row>
    <row r="24" spans="1:9" s="32" customFormat="1">
      <c r="A24" s="6">
        <v>22</v>
      </c>
      <c r="B24" s="36" t="s">
        <v>97</v>
      </c>
      <c r="C24" s="37">
        <v>-1195781</v>
      </c>
      <c r="D24" s="37">
        <v>-903722</v>
      </c>
      <c r="E24" s="38">
        <v>-1276355</v>
      </c>
      <c r="F24" s="38">
        <f t="shared" si="0"/>
        <v>-19443.593495934958</v>
      </c>
      <c r="G24" s="39">
        <f t="shared" si="1"/>
        <v>-14694.666666666666</v>
      </c>
      <c r="H24" s="39">
        <f t="shared" si="2"/>
        <v>-20753.739837398374</v>
      </c>
      <c r="I24" s="38">
        <v>41.2</v>
      </c>
    </row>
    <row r="25" spans="1:9" s="32" customFormat="1">
      <c r="A25" s="6">
        <v>23</v>
      </c>
      <c r="B25" s="43" t="s">
        <v>116</v>
      </c>
      <c r="C25" s="37">
        <v>598991</v>
      </c>
      <c r="D25" s="37">
        <v>103054</v>
      </c>
      <c r="E25" s="38">
        <v>-1120171</v>
      </c>
      <c r="F25" s="38">
        <f t="shared" si="0"/>
        <v>9739.6910569105694</v>
      </c>
      <c r="G25" s="38">
        <f t="shared" si="1"/>
        <v>1675.6747967479675</v>
      </c>
      <c r="H25" s="39">
        <f t="shared" si="2"/>
        <v>-18214.162601626016</v>
      </c>
      <c r="I25" s="39" t="s">
        <v>126</v>
      </c>
    </row>
    <row r="26" spans="1:9" s="32" customFormat="1">
      <c r="A26" s="6">
        <v>24</v>
      </c>
      <c r="B26" s="36" t="s">
        <v>53</v>
      </c>
      <c r="C26" s="37">
        <v>1182686</v>
      </c>
      <c r="D26" s="37">
        <v>577989</v>
      </c>
      <c r="E26" s="38">
        <v>-997102</v>
      </c>
      <c r="F26" s="38">
        <f t="shared" si="0"/>
        <v>19230.666666666668</v>
      </c>
      <c r="G26" s="39">
        <f t="shared" si="1"/>
        <v>9398.1951219512193</v>
      </c>
      <c r="H26" s="39">
        <f t="shared" si="2"/>
        <v>-16213.040650406505</v>
      </c>
      <c r="I26" s="39" t="s">
        <v>126</v>
      </c>
    </row>
    <row r="27" spans="1:9" s="32" customFormat="1">
      <c r="A27" s="6">
        <v>25</v>
      </c>
      <c r="B27" s="36" t="s">
        <v>89</v>
      </c>
      <c r="C27" s="37">
        <v>-671205</v>
      </c>
      <c r="D27" s="37">
        <v>253089</v>
      </c>
      <c r="E27" s="38">
        <v>-977833</v>
      </c>
      <c r="F27" s="38">
        <f t="shared" si="0"/>
        <v>-10913.90243902439</v>
      </c>
      <c r="G27" s="39">
        <f t="shared" si="1"/>
        <v>4115.2682926829266</v>
      </c>
      <c r="H27" s="39">
        <f t="shared" si="2"/>
        <v>-15899.723577235773</v>
      </c>
      <c r="I27" s="39" t="s">
        <v>126</v>
      </c>
    </row>
    <row r="28" spans="1:9" s="32" customFormat="1">
      <c r="A28" s="6">
        <v>26</v>
      </c>
      <c r="B28" s="43" t="s">
        <v>115</v>
      </c>
      <c r="C28" s="37">
        <v>-1039703</v>
      </c>
      <c r="D28" s="37">
        <v>-4160618</v>
      </c>
      <c r="E28" s="38">
        <v>-907681</v>
      </c>
      <c r="F28" s="38">
        <f t="shared" si="0"/>
        <v>-16905.739837398374</v>
      </c>
      <c r="G28" s="38">
        <f t="shared" si="1"/>
        <v>-67652.32520325204</v>
      </c>
      <c r="H28" s="39">
        <f t="shared" si="2"/>
        <v>-14759.040650406505</v>
      </c>
      <c r="I28" s="38">
        <v>-78.2</v>
      </c>
    </row>
    <row r="29" spans="1:9">
      <c r="A29" s="6">
        <v>27</v>
      </c>
      <c r="B29" s="36" t="s">
        <v>79</v>
      </c>
      <c r="C29" s="37">
        <v>273297</v>
      </c>
      <c r="D29" s="37">
        <v>1265950</v>
      </c>
      <c r="E29" s="38">
        <v>-861902</v>
      </c>
      <c r="F29" s="38">
        <f t="shared" si="0"/>
        <v>4443.8536585365855</v>
      </c>
      <c r="G29" s="39">
        <f t="shared" si="1"/>
        <v>20584.552845528455</v>
      </c>
      <c r="H29" s="39">
        <f t="shared" si="2"/>
        <v>-14014.666666666666</v>
      </c>
      <c r="I29" s="39" t="s">
        <v>126</v>
      </c>
    </row>
    <row r="30" spans="1:9">
      <c r="A30" s="6">
        <v>28</v>
      </c>
      <c r="B30" s="36" t="s">
        <v>78</v>
      </c>
      <c r="C30" s="37">
        <v>306121</v>
      </c>
      <c r="D30" s="37">
        <v>58162</v>
      </c>
      <c r="E30" s="38">
        <v>-591530</v>
      </c>
      <c r="F30" s="38">
        <f t="shared" si="0"/>
        <v>4977.5772357723581</v>
      </c>
      <c r="G30" s="39">
        <f t="shared" si="1"/>
        <v>945.72357723577238</v>
      </c>
      <c r="H30" s="39">
        <f t="shared" si="2"/>
        <v>-9618.3739837398371</v>
      </c>
      <c r="I30" s="39" t="s">
        <v>126</v>
      </c>
    </row>
    <row r="31" spans="1:9">
      <c r="A31" s="44">
        <v>29</v>
      </c>
      <c r="B31" s="45" t="s">
        <v>103</v>
      </c>
      <c r="C31" s="46">
        <v>-245743</v>
      </c>
      <c r="D31" s="46">
        <v>304435</v>
      </c>
      <c r="E31" s="47">
        <v>-496569</v>
      </c>
      <c r="F31" s="47">
        <f t="shared" si="0"/>
        <v>-3995.8211382113823</v>
      </c>
      <c r="G31" s="48">
        <f t="shared" si="1"/>
        <v>4950.1626016260161</v>
      </c>
      <c r="H31" s="48">
        <f t="shared" si="2"/>
        <v>-8074.292682926829</v>
      </c>
      <c r="I31" s="48" t="s">
        <v>126</v>
      </c>
    </row>
    <row r="32" spans="1:9" s="49" customFormat="1">
      <c r="A32" s="6">
        <v>30</v>
      </c>
      <c r="B32" s="43" t="s">
        <v>117</v>
      </c>
      <c r="C32" s="37">
        <v>269947</v>
      </c>
      <c r="D32" s="37">
        <v>-37754</v>
      </c>
      <c r="E32" s="38">
        <v>-261386</v>
      </c>
      <c r="F32" s="38">
        <f t="shared" si="0"/>
        <v>4389.3821138211379</v>
      </c>
      <c r="G32" s="38">
        <f t="shared" si="1"/>
        <v>-613.88617886178861</v>
      </c>
      <c r="H32" s="39">
        <f t="shared" si="2"/>
        <v>-4250.1788617886177</v>
      </c>
      <c r="I32" s="39">
        <v>592.29999999999995</v>
      </c>
    </row>
    <row r="33" spans="1:10" s="49" customFormat="1">
      <c r="A33" s="6">
        <v>31</v>
      </c>
      <c r="B33" s="36" t="s">
        <v>95</v>
      </c>
      <c r="C33" s="37">
        <v>-473038</v>
      </c>
      <c r="D33" s="37">
        <v>-178174</v>
      </c>
      <c r="E33" s="38">
        <v>-70196</v>
      </c>
      <c r="F33" s="38">
        <f t="shared" si="0"/>
        <v>-7691.6747967479678</v>
      </c>
      <c r="G33" s="39">
        <f t="shared" si="1"/>
        <v>-2897.1382113821137</v>
      </c>
      <c r="H33" s="39">
        <f t="shared" si="2"/>
        <v>-1141.3983739837399</v>
      </c>
      <c r="I33" s="38">
        <v>-60.6</v>
      </c>
      <c r="J33" s="34"/>
    </row>
    <row r="34" spans="1:10">
      <c r="B34" s="65" t="s">
        <v>134</v>
      </c>
      <c r="C34" s="53"/>
      <c r="D34" s="53"/>
      <c r="E34" s="50">
        <f>SUM(E3:E33)</f>
        <v>-2178892844</v>
      </c>
      <c r="F34" s="50">
        <f>SUM(F3:F33)</f>
        <v>-28463527.073170729</v>
      </c>
      <c r="G34" s="50">
        <f>SUM(G3:G33)</f>
        <v>-26176026.975609757</v>
      </c>
      <c r="H34" s="33">
        <f>SUM(H3:H33)</f>
        <v>-35429151.934959345</v>
      </c>
      <c r="I34" s="53">
        <f>'Претп. со добивка во 2016'!O2</f>
        <v>0</v>
      </c>
    </row>
  </sheetData>
  <autoFilter ref="A2:I2">
    <sortState ref="A3:I33">
      <sortCondition ref="E2"/>
    </sortState>
  </autoFilter>
  <mergeCells count="1">
    <mergeCell ref="E1:H1"/>
  </mergeCells>
  <pageMargins left="0.7" right="0.7" top="0.75" bottom="0.75" header="0.3" footer="0.3"/>
  <pageSetup paperSize="1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24"/>
  <sheetViews>
    <sheetView tabSelected="1" topLeftCell="A10" workbookViewId="0">
      <selection activeCell="X20" sqref="X20"/>
    </sheetView>
  </sheetViews>
  <sheetFormatPr defaultRowHeight="15"/>
  <cols>
    <col min="1" max="1" width="4.7109375" customWidth="1"/>
    <col min="2" max="2" width="73.28515625" style="20" customWidth="1"/>
    <col min="3" max="3" width="15.85546875" hidden="1" customWidth="1"/>
    <col min="4" max="5" width="16" hidden="1" customWidth="1"/>
    <col min="6" max="6" width="19.5703125" hidden="1" customWidth="1"/>
    <col min="7" max="8" width="15" hidden="1" customWidth="1"/>
    <col min="9" max="9" width="0" hidden="1" customWidth="1"/>
    <col min="10" max="10" width="13.85546875" hidden="1" customWidth="1"/>
    <col min="11" max="12" width="13" hidden="1" customWidth="1"/>
    <col min="13" max="13" width="13.28515625" hidden="1" customWidth="1"/>
    <col min="14" max="15" width="15.140625" hidden="1" customWidth="1"/>
    <col min="16" max="16" width="10.28515625" hidden="1" customWidth="1"/>
    <col min="20" max="20" width="14.28515625" customWidth="1"/>
  </cols>
  <sheetData>
    <row r="1" spans="1:20" ht="66.75" customHeight="1">
      <c r="A1" s="16" t="s">
        <v>0</v>
      </c>
      <c r="B1" s="17" t="s">
        <v>132</v>
      </c>
      <c r="C1" s="94" t="s">
        <v>2</v>
      </c>
      <c r="D1" s="95"/>
      <c r="E1" s="96"/>
      <c r="F1" s="94" t="s">
        <v>3</v>
      </c>
      <c r="G1" s="95"/>
      <c r="H1" s="96"/>
      <c r="I1" s="17" t="s">
        <v>105</v>
      </c>
      <c r="J1" s="94" t="s">
        <v>106</v>
      </c>
      <c r="K1" s="95"/>
      <c r="L1" s="96"/>
      <c r="M1" s="94" t="s">
        <v>107</v>
      </c>
      <c r="N1" s="95"/>
      <c r="O1" s="96"/>
      <c r="P1" s="18" t="s">
        <v>110</v>
      </c>
      <c r="Q1" s="94" t="s">
        <v>108</v>
      </c>
      <c r="R1" s="95"/>
      <c r="S1" s="96"/>
      <c r="T1" s="18" t="s">
        <v>144</v>
      </c>
    </row>
    <row r="2" spans="1:20">
      <c r="A2" s="5"/>
      <c r="B2" s="1"/>
      <c r="C2" s="7">
        <v>2014</v>
      </c>
      <c r="D2" s="7">
        <v>2015</v>
      </c>
      <c r="E2" s="7">
        <v>2016</v>
      </c>
      <c r="F2" s="7">
        <v>2014</v>
      </c>
      <c r="G2" s="7">
        <v>2015</v>
      </c>
      <c r="H2" s="7">
        <v>2016</v>
      </c>
      <c r="I2" s="8" t="s">
        <v>4</v>
      </c>
      <c r="J2" s="7">
        <v>2014</v>
      </c>
      <c r="K2" s="7">
        <v>2015</v>
      </c>
      <c r="L2" s="7">
        <v>2016</v>
      </c>
      <c r="M2" s="7">
        <v>2014</v>
      </c>
      <c r="N2" s="7">
        <v>2015</v>
      </c>
      <c r="O2" s="7">
        <v>2016</v>
      </c>
      <c r="P2" s="8" t="s">
        <v>109</v>
      </c>
      <c r="Q2" s="11">
        <v>2014</v>
      </c>
      <c r="R2" s="11">
        <v>2015</v>
      </c>
      <c r="S2" s="11">
        <v>2016</v>
      </c>
      <c r="T2" s="8" t="s">
        <v>109</v>
      </c>
    </row>
    <row r="3" spans="1:20">
      <c r="A3" s="6">
        <v>1</v>
      </c>
      <c r="B3" s="2" t="s">
        <v>5</v>
      </c>
      <c r="C3" s="9">
        <v>14817238033</v>
      </c>
      <c r="D3" s="9">
        <v>16075406675</v>
      </c>
      <c r="E3" s="9">
        <v>13941083401</v>
      </c>
      <c r="F3" s="9">
        <f t="shared" ref="F3:F35" si="0">C3/61.5</f>
        <v>240930699.72357723</v>
      </c>
      <c r="G3" s="10">
        <f t="shared" ref="G3:G35" si="1">D3/61.5</f>
        <v>261388726.42276424</v>
      </c>
      <c r="H3" s="10">
        <f t="shared" ref="H3:H35" si="2">E3/61.5</f>
        <v>226684282.94308943</v>
      </c>
      <c r="I3" s="3">
        <v>-13.3</v>
      </c>
      <c r="J3" s="9">
        <v>-874742280</v>
      </c>
      <c r="K3" s="9">
        <v>410143602</v>
      </c>
      <c r="L3" s="9">
        <v>842279166</v>
      </c>
      <c r="M3" s="9">
        <f t="shared" ref="M3:M35" si="3">J3/61.5</f>
        <v>-14223451.707317073</v>
      </c>
      <c r="N3" s="10">
        <f t="shared" ref="N3:N35" si="4">K3/61.5</f>
        <v>6669001.658536585</v>
      </c>
      <c r="O3" s="10">
        <f t="shared" ref="O3:O35" si="5">L3/61.5</f>
        <v>13695596.195121951</v>
      </c>
      <c r="P3" s="12">
        <v>105.4</v>
      </c>
      <c r="Q3" s="9">
        <v>4566</v>
      </c>
      <c r="R3" s="10">
        <v>4527</v>
      </c>
      <c r="S3" s="35">
        <v>4810</v>
      </c>
      <c r="T3" s="12">
        <f t="shared" ref="T3:T35" si="6">(S3-R3)/R3*100</f>
        <v>6.2513806052573448</v>
      </c>
    </row>
    <row r="4" spans="1:20" ht="30">
      <c r="A4" s="6">
        <v>2</v>
      </c>
      <c r="B4" s="1" t="s">
        <v>9</v>
      </c>
      <c r="C4" s="9">
        <v>1608394547</v>
      </c>
      <c r="D4" s="9">
        <v>1777109154</v>
      </c>
      <c r="E4" s="9">
        <v>1636015794</v>
      </c>
      <c r="F4" s="9">
        <f t="shared" si="0"/>
        <v>26152756.861788619</v>
      </c>
      <c r="G4" s="10">
        <f t="shared" si="1"/>
        <v>28896083.804878049</v>
      </c>
      <c r="H4" s="10">
        <f t="shared" si="2"/>
        <v>26601882.829268292</v>
      </c>
      <c r="I4" s="3">
        <v>-7.9</v>
      </c>
      <c r="J4" s="9">
        <v>-130724462</v>
      </c>
      <c r="K4" s="9">
        <v>71496298</v>
      </c>
      <c r="L4" s="9">
        <v>2056503</v>
      </c>
      <c r="M4" s="9">
        <f t="shared" si="3"/>
        <v>-2125601.0081300815</v>
      </c>
      <c r="N4" s="10">
        <f t="shared" si="4"/>
        <v>1162541.430894309</v>
      </c>
      <c r="O4" s="10">
        <f t="shared" si="5"/>
        <v>33439.07317073171</v>
      </c>
      <c r="P4" s="12">
        <v>-97.1</v>
      </c>
      <c r="Q4" s="9">
        <v>2229</v>
      </c>
      <c r="R4" s="10">
        <v>2382</v>
      </c>
      <c r="S4" s="35">
        <v>2373</v>
      </c>
      <c r="T4" s="12">
        <f t="shared" si="6"/>
        <v>-0.37783375314861462</v>
      </c>
    </row>
    <row r="5" spans="1:20">
      <c r="A5" s="6">
        <v>3</v>
      </c>
      <c r="B5" s="2" t="s">
        <v>10</v>
      </c>
      <c r="C5" s="9">
        <v>1374557745</v>
      </c>
      <c r="D5" s="9">
        <v>1372713191</v>
      </c>
      <c r="E5" s="9">
        <v>1358846391</v>
      </c>
      <c r="F5" s="9">
        <f t="shared" si="0"/>
        <v>22350532.439024389</v>
      </c>
      <c r="G5" s="10">
        <f t="shared" si="1"/>
        <v>22320539.691056911</v>
      </c>
      <c r="H5" s="10">
        <f t="shared" si="2"/>
        <v>22095063.268292684</v>
      </c>
      <c r="I5" s="3">
        <v>-1</v>
      </c>
      <c r="J5" s="9">
        <v>902395</v>
      </c>
      <c r="K5" s="9">
        <v>4959666</v>
      </c>
      <c r="L5" s="9">
        <v>1045207</v>
      </c>
      <c r="M5" s="9">
        <f t="shared" si="3"/>
        <v>14673.08943089431</v>
      </c>
      <c r="N5" s="10">
        <f t="shared" si="4"/>
        <v>80644.975609756104</v>
      </c>
      <c r="O5" s="10">
        <f t="shared" si="5"/>
        <v>16995.235772357722</v>
      </c>
      <c r="P5" s="12">
        <v>-78.900000000000006</v>
      </c>
      <c r="Q5" s="9">
        <v>2280</v>
      </c>
      <c r="R5" s="10">
        <v>2274</v>
      </c>
      <c r="S5" s="35">
        <v>2237</v>
      </c>
      <c r="T5" s="12">
        <f t="shared" si="6"/>
        <v>-1.6270888302550572</v>
      </c>
    </row>
    <row r="6" spans="1:20">
      <c r="A6" s="6">
        <v>4</v>
      </c>
      <c r="B6" s="1" t="s">
        <v>8</v>
      </c>
      <c r="C6" s="9">
        <v>1970616409</v>
      </c>
      <c r="D6" s="9">
        <v>1850176672</v>
      </c>
      <c r="E6" s="9">
        <v>1544732307</v>
      </c>
      <c r="F6" s="9">
        <f t="shared" si="0"/>
        <v>32042543.235772356</v>
      </c>
      <c r="G6" s="10">
        <f t="shared" si="1"/>
        <v>30084173.528455283</v>
      </c>
      <c r="H6" s="10">
        <f t="shared" si="2"/>
        <v>25117598.487804879</v>
      </c>
      <c r="I6" s="3">
        <v>-16.5</v>
      </c>
      <c r="J6" s="9">
        <v>7136194</v>
      </c>
      <c r="K6" s="9">
        <v>72979617</v>
      </c>
      <c r="L6" s="9">
        <v>65260231</v>
      </c>
      <c r="M6" s="9">
        <f t="shared" si="3"/>
        <v>116035.67479674796</v>
      </c>
      <c r="N6" s="10">
        <f t="shared" si="4"/>
        <v>1186660.4390243902</v>
      </c>
      <c r="O6" s="10">
        <f t="shared" si="5"/>
        <v>1061141.9674796748</v>
      </c>
      <c r="P6" s="12">
        <v>-10.6</v>
      </c>
      <c r="Q6" s="9">
        <v>1382</v>
      </c>
      <c r="R6" s="10">
        <v>1420</v>
      </c>
      <c r="S6" s="35">
        <v>1458</v>
      </c>
      <c r="T6" s="12">
        <f t="shared" si="6"/>
        <v>2.676056338028169</v>
      </c>
    </row>
    <row r="7" spans="1:20">
      <c r="A7" s="6">
        <v>5</v>
      </c>
      <c r="B7" s="1" t="s">
        <v>14</v>
      </c>
      <c r="C7" s="9">
        <v>1155648047</v>
      </c>
      <c r="D7" s="9">
        <v>1180622519</v>
      </c>
      <c r="E7" s="9">
        <v>1273868303</v>
      </c>
      <c r="F7" s="9">
        <f t="shared" si="0"/>
        <v>18791025.154471546</v>
      </c>
      <c r="G7" s="10">
        <f t="shared" si="1"/>
        <v>19197114.1300813</v>
      </c>
      <c r="H7" s="10">
        <f t="shared" si="2"/>
        <v>20713305.739837397</v>
      </c>
      <c r="I7" s="3">
        <v>7.9</v>
      </c>
      <c r="J7" s="9">
        <v>83854835</v>
      </c>
      <c r="K7" s="9">
        <v>32075399</v>
      </c>
      <c r="L7" s="9">
        <v>130761629</v>
      </c>
      <c r="M7" s="9">
        <f t="shared" si="3"/>
        <v>1363493.2520325202</v>
      </c>
      <c r="N7" s="10">
        <f t="shared" si="4"/>
        <v>521551.20325203252</v>
      </c>
      <c r="O7" s="10">
        <f t="shared" si="5"/>
        <v>2126205.349593496</v>
      </c>
      <c r="P7" s="12">
        <v>307.7</v>
      </c>
      <c r="Q7" s="9">
        <v>1337</v>
      </c>
      <c r="R7" s="10">
        <v>1283</v>
      </c>
      <c r="S7" s="35">
        <v>1277</v>
      </c>
      <c r="T7" s="12">
        <f t="shared" si="6"/>
        <v>-0.46765393608729544</v>
      </c>
    </row>
    <row r="8" spans="1:20">
      <c r="A8" s="6">
        <v>6</v>
      </c>
      <c r="B8" s="1" t="s">
        <v>13</v>
      </c>
      <c r="C8" s="9">
        <v>1196526311</v>
      </c>
      <c r="D8" s="9">
        <v>1429259240</v>
      </c>
      <c r="E8" s="9">
        <v>1614530435</v>
      </c>
      <c r="F8" s="9">
        <f t="shared" si="0"/>
        <v>19455712.373983741</v>
      </c>
      <c r="G8" s="10">
        <f t="shared" si="1"/>
        <v>23239987.642276421</v>
      </c>
      <c r="H8" s="10">
        <f t="shared" si="2"/>
        <v>26252527.398373984</v>
      </c>
      <c r="I8" s="3">
        <v>13</v>
      </c>
      <c r="J8" s="9">
        <v>9616309</v>
      </c>
      <c r="K8" s="9">
        <v>-185175195</v>
      </c>
      <c r="L8" s="9">
        <v>4568681</v>
      </c>
      <c r="M8" s="9">
        <f t="shared" si="3"/>
        <v>156362.74796747966</v>
      </c>
      <c r="N8" s="10">
        <f t="shared" si="4"/>
        <v>-3010978.7804878047</v>
      </c>
      <c r="O8" s="10">
        <f t="shared" si="5"/>
        <v>74287.495934959356</v>
      </c>
      <c r="P8" s="12" t="s">
        <v>126</v>
      </c>
      <c r="Q8" s="9">
        <v>1190</v>
      </c>
      <c r="R8" s="10">
        <v>1233</v>
      </c>
      <c r="S8" s="35">
        <v>1220</v>
      </c>
      <c r="T8" s="12">
        <f t="shared" si="6"/>
        <v>-1.0543390105433901</v>
      </c>
    </row>
    <row r="9" spans="1:20" ht="30">
      <c r="A9" s="6">
        <v>7</v>
      </c>
      <c r="B9" s="1" t="s">
        <v>15</v>
      </c>
      <c r="C9" s="9">
        <v>1095425864</v>
      </c>
      <c r="D9" s="9">
        <v>966931130</v>
      </c>
      <c r="E9" s="9">
        <v>863480479</v>
      </c>
      <c r="F9" s="9">
        <f t="shared" si="0"/>
        <v>17811802.666666668</v>
      </c>
      <c r="G9" s="10">
        <f t="shared" si="1"/>
        <v>15722457.398373984</v>
      </c>
      <c r="H9" s="10">
        <f t="shared" si="2"/>
        <v>14040332.991869919</v>
      </c>
      <c r="I9" s="3">
        <v>-10.7</v>
      </c>
      <c r="J9" s="9">
        <v>-480534087</v>
      </c>
      <c r="K9" s="9">
        <v>-491264129</v>
      </c>
      <c r="L9" s="9">
        <v>-494702046</v>
      </c>
      <c r="M9" s="9">
        <f t="shared" si="3"/>
        <v>-7813562.3902439028</v>
      </c>
      <c r="N9" s="10">
        <f t="shared" si="4"/>
        <v>-7988034.6178861791</v>
      </c>
      <c r="O9" s="10">
        <f t="shared" si="5"/>
        <v>-8043935.7073170729</v>
      </c>
      <c r="P9" s="12">
        <v>0.7</v>
      </c>
      <c r="Q9" s="9">
        <v>1307</v>
      </c>
      <c r="R9" s="10">
        <v>1223</v>
      </c>
      <c r="S9" s="35">
        <v>1188</v>
      </c>
      <c r="T9" s="12">
        <f t="shared" si="6"/>
        <v>-2.8618152085036797</v>
      </c>
    </row>
    <row r="10" spans="1:20">
      <c r="A10" s="6">
        <v>8</v>
      </c>
      <c r="B10" s="1" t="s">
        <v>12</v>
      </c>
      <c r="C10" s="9">
        <v>1304200318</v>
      </c>
      <c r="D10" s="9">
        <v>1672266586</v>
      </c>
      <c r="E10" s="9">
        <v>1229164996</v>
      </c>
      <c r="F10" s="9">
        <f t="shared" si="0"/>
        <v>21206509.235772356</v>
      </c>
      <c r="G10" s="10">
        <f t="shared" si="1"/>
        <v>27191326.601626016</v>
      </c>
      <c r="H10" s="10">
        <f t="shared" si="2"/>
        <v>19986422.699186992</v>
      </c>
      <c r="I10" s="3">
        <v>-26.5</v>
      </c>
      <c r="J10" s="9">
        <v>-455481181</v>
      </c>
      <c r="K10" s="9">
        <v>-47421345</v>
      </c>
      <c r="L10" s="9">
        <v>-688315382</v>
      </c>
      <c r="M10" s="9">
        <f t="shared" si="3"/>
        <v>-7406198.0650406508</v>
      </c>
      <c r="N10" s="10">
        <f t="shared" si="4"/>
        <v>-771078.78048780491</v>
      </c>
      <c r="O10" s="10">
        <f t="shared" si="5"/>
        <v>-11192120.032520326</v>
      </c>
      <c r="P10" s="12">
        <v>1351.5</v>
      </c>
      <c r="Q10" s="9">
        <v>1174</v>
      </c>
      <c r="R10" s="10">
        <v>1146</v>
      </c>
      <c r="S10" s="35">
        <v>1102</v>
      </c>
      <c r="T10" s="12">
        <f t="shared" si="6"/>
        <v>-3.8394415357766145</v>
      </c>
    </row>
    <row r="11" spans="1:20">
      <c r="A11" s="6">
        <v>9</v>
      </c>
      <c r="B11" s="4" t="s">
        <v>11</v>
      </c>
      <c r="C11" s="9">
        <v>1326335743</v>
      </c>
      <c r="D11" s="9">
        <v>1284215273</v>
      </c>
      <c r="E11" s="9">
        <v>1189828620</v>
      </c>
      <c r="F11" s="9">
        <f t="shared" si="0"/>
        <v>21566434.845528454</v>
      </c>
      <c r="G11" s="10">
        <f t="shared" si="1"/>
        <v>20881549.154471546</v>
      </c>
      <c r="H11" s="10">
        <f t="shared" si="2"/>
        <v>19346806.829268292</v>
      </c>
      <c r="I11" s="3">
        <v>-7.3</v>
      </c>
      <c r="J11" s="9">
        <v>43012452</v>
      </c>
      <c r="K11" s="9">
        <v>51700382</v>
      </c>
      <c r="L11" s="9">
        <v>68701666</v>
      </c>
      <c r="M11" s="9">
        <f t="shared" si="3"/>
        <v>699389.46341463411</v>
      </c>
      <c r="N11" s="10">
        <f t="shared" si="4"/>
        <v>840656.61788617889</v>
      </c>
      <c r="O11" s="10">
        <f t="shared" si="5"/>
        <v>1117100.2601626017</v>
      </c>
      <c r="P11" s="12">
        <v>32.9</v>
      </c>
      <c r="Q11" s="9">
        <v>852</v>
      </c>
      <c r="R11" s="10">
        <v>907</v>
      </c>
      <c r="S11" s="35">
        <v>865</v>
      </c>
      <c r="T11" s="12">
        <f t="shared" si="6"/>
        <v>-4.6306504961411248</v>
      </c>
    </row>
    <row r="12" spans="1:20" ht="30">
      <c r="A12" s="6">
        <v>10</v>
      </c>
      <c r="B12" s="1" t="s">
        <v>17</v>
      </c>
      <c r="C12" s="9">
        <v>713244241</v>
      </c>
      <c r="D12" s="9">
        <v>772563543</v>
      </c>
      <c r="E12" s="9">
        <v>1013059896</v>
      </c>
      <c r="F12" s="9">
        <f t="shared" si="0"/>
        <v>11597467.333333334</v>
      </c>
      <c r="G12" s="10">
        <f t="shared" si="1"/>
        <v>12562008.829268293</v>
      </c>
      <c r="H12" s="10">
        <f t="shared" si="2"/>
        <v>16472518.634146342</v>
      </c>
      <c r="I12" s="3">
        <v>31.1</v>
      </c>
      <c r="J12" s="9">
        <v>-49999315</v>
      </c>
      <c r="K12" s="9">
        <v>-49706993</v>
      </c>
      <c r="L12" s="9">
        <v>20948384</v>
      </c>
      <c r="M12" s="9">
        <f t="shared" si="3"/>
        <v>-812996.99186991865</v>
      </c>
      <c r="N12" s="10">
        <f t="shared" si="4"/>
        <v>-808243.78861788614</v>
      </c>
      <c r="O12" s="10">
        <f t="shared" si="5"/>
        <v>340624.1300813008</v>
      </c>
      <c r="P12" s="12" t="s">
        <v>126</v>
      </c>
      <c r="Q12" s="9">
        <v>862</v>
      </c>
      <c r="R12" s="10">
        <v>853</v>
      </c>
      <c r="S12" s="35">
        <v>818</v>
      </c>
      <c r="T12" s="12">
        <f t="shared" si="6"/>
        <v>-4.1031652989449006</v>
      </c>
    </row>
    <row r="13" spans="1:20">
      <c r="A13" s="6">
        <v>11</v>
      </c>
      <c r="B13" s="2" t="s">
        <v>7</v>
      </c>
      <c r="C13" s="9">
        <v>4073513931</v>
      </c>
      <c r="D13" s="9">
        <v>5237528283</v>
      </c>
      <c r="E13" s="9">
        <v>5162551338</v>
      </c>
      <c r="F13" s="9">
        <f t="shared" si="0"/>
        <v>66235998.878048778</v>
      </c>
      <c r="G13" s="10">
        <f t="shared" si="1"/>
        <v>85163061.512195125</v>
      </c>
      <c r="H13" s="10">
        <f t="shared" si="2"/>
        <v>83943924.195121944</v>
      </c>
      <c r="I13" s="3">
        <v>-1.4</v>
      </c>
      <c r="J13" s="9">
        <v>501452044</v>
      </c>
      <c r="K13" s="9">
        <v>705180925</v>
      </c>
      <c r="L13" s="9">
        <v>153183421</v>
      </c>
      <c r="M13" s="9">
        <f t="shared" si="3"/>
        <v>8153691.7723577237</v>
      </c>
      <c r="N13" s="10">
        <f t="shared" si="4"/>
        <v>11466356.50406504</v>
      </c>
      <c r="O13" s="10">
        <f t="shared" si="5"/>
        <v>2490787.3333333335</v>
      </c>
      <c r="P13" s="12">
        <v>-78.3</v>
      </c>
      <c r="Q13" s="9">
        <v>500</v>
      </c>
      <c r="R13" s="10">
        <v>520</v>
      </c>
      <c r="S13" s="35">
        <v>574</v>
      </c>
      <c r="T13" s="12">
        <f t="shared" si="6"/>
        <v>10.384615384615385</v>
      </c>
    </row>
    <row r="14" spans="1:20">
      <c r="A14" s="6">
        <v>12</v>
      </c>
      <c r="B14" s="1" t="s">
        <v>19</v>
      </c>
      <c r="C14" s="9">
        <v>329767575</v>
      </c>
      <c r="D14" s="9">
        <v>388815780</v>
      </c>
      <c r="E14" s="9">
        <v>421323679</v>
      </c>
      <c r="F14" s="9">
        <f t="shared" si="0"/>
        <v>5362074.3902439028</v>
      </c>
      <c r="G14" s="10">
        <f t="shared" si="1"/>
        <v>6322207.8048780486</v>
      </c>
      <c r="H14" s="10">
        <f t="shared" si="2"/>
        <v>6850791.5284552844</v>
      </c>
      <c r="I14" s="3">
        <v>8.4</v>
      </c>
      <c r="J14" s="9">
        <v>16923099</v>
      </c>
      <c r="K14" s="9">
        <v>-18766320</v>
      </c>
      <c r="L14" s="9">
        <v>3251475</v>
      </c>
      <c r="M14" s="9">
        <f t="shared" si="3"/>
        <v>275172.34146341466</v>
      </c>
      <c r="N14" s="10">
        <f t="shared" si="4"/>
        <v>-305143.41463414632</v>
      </c>
      <c r="O14" s="10">
        <f t="shared" si="5"/>
        <v>52869.512195121948</v>
      </c>
      <c r="P14" s="12" t="s">
        <v>126</v>
      </c>
      <c r="Q14" s="9">
        <v>529</v>
      </c>
      <c r="R14" s="10">
        <v>540</v>
      </c>
      <c r="S14" s="35">
        <v>531</v>
      </c>
      <c r="T14" s="12">
        <f t="shared" si="6"/>
        <v>-1.6666666666666667</v>
      </c>
    </row>
    <row r="15" spans="1:20">
      <c r="A15" s="6">
        <v>13</v>
      </c>
      <c r="B15" s="30" t="s">
        <v>147</v>
      </c>
      <c r="C15" s="31"/>
      <c r="D15" s="31"/>
      <c r="E15" s="31"/>
      <c r="F15" s="31"/>
      <c r="G15" s="85"/>
      <c r="H15" s="85"/>
      <c r="I15" s="86"/>
      <c r="J15" s="31"/>
      <c r="K15" s="31"/>
      <c r="L15" s="31"/>
      <c r="M15" s="31"/>
      <c r="N15" s="85"/>
      <c r="O15" s="85"/>
      <c r="P15" s="87"/>
      <c r="Q15" s="88" t="s">
        <v>126</v>
      </c>
      <c r="R15" s="85">
        <v>396</v>
      </c>
      <c r="S15" s="89">
        <v>500</v>
      </c>
      <c r="T15" s="87">
        <f t="shared" ref="T15" si="7">(S15-R15)/R15*100</f>
        <v>26.262626262626267</v>
      </c>
    </row>
    <row r="16" spans="1:20" ht="45">
      <c r="A16" s="6">
        <v>14</v>
      </c>
      <c r="B16" s="1" t="s">
        <v>25</v>
      </c>
      <c r="C16" s="9">
        <v>212608469</v>
      </c>
      <c r="D16" s="9">
        <v>213287556</v>
      </c>
      <c r="E16" s="9">
        <v>216328512</v>
      </c>
      <c r="F16" s="9">
        <f t="shared" si="0"/>
        <v>3457048.2764227642</v>
      </c>
      <c r="G16" s="10">
        <f t="shared" si="1"/>
        <v>3468090.3414634145</v>
      </c>
      <c r="H16" s="10">
        <f t="shared" si="2"/>
        <v>3517536.7804878047</v>
      </c>
      <c r="I16" s="3">
        <v>1.4</v>
      </c>
      <c r="J16" s="9">
        <v>-56948598</v>
      </c>
      <c r="K16" s="9">
        <v>-50647897</v>
      </c>
      <c r="L16" s="9">
        <v>48429016</v>
      </c>
      <c r="M16" s="9">
        <f t="shared" si="3"/>
        <v>-925993.46341463411</v>
      </c>
      <c r="N16" s="10">
        <f t="shared" si="4"/>
        <v>-823543.0406504065</v>
      </c>
      <c r="O16" s="10">
        <f t="shared" si="5"/>
        <v>787463.67479674798</v>
      </c>
      <c r="P16" s="12">
        <v>-4.4000000000000004</v>
      </c>
      <c r="Q16" s="9">
        <v>503</v>
      </c>
      <c r="R16" s="10">
        <v>491</v>
      </c>
      <c r="S16" s="35">
        <v>476</v>
      </c>
      <c r="T16" s="12">
        <f t="shared" si="6"/>
        <v>-3.0549898167006111</v>
      </c>
    </row>
    <row r="17" spans="1:20">
      <c r="A17" s="6">
        <v>15</v>
      </c>
      <c r="B17" s="1" t="s">
        <v>23</v>
      </c>
      <c r="C17" s="9">
        <v>224351683</v>
      </c>
      <c r="D17" s="9">
        <v>297516710</v>
      </c>
      <c r="E17" s="9">
        <v>301532485</v>
      </c>
      <c r="F17" s="9">
        <f t="shared" si="0"/>
        <v>3647994.8455284555</v>
      </c>
      <c r="G17" s="10">
        <f t="shared" si="1"/>
        <v>4837670.0813008128</v>
      </c>
      <c r="H17" s="10">
        <f t="shared" si="2"/>
        <v>4902967.2357723573</v>
      </c>
      <c r="I17" s="3">
        <v>1.3</v>
      </c>
      <c r="J17" s="9">
        <v>3913300</v>
      </c>
      <c r="K17" s="9">
        <v>6179172</v>
      </c>
      <c r="L17" s="9">
        <v>8744939</v>
      </c>
      <c r="M17" s="9">
        <f t="shared" si="3"/>
        <v>63630.89430894309</v>
      </c>
      <c r="N17" s="10">
        <f t="shared" si="4"/>
        <v>100474.34146341463</v>
      </c>
      <c r="O17" s="10">
        <f t="shared" si="5"/>
        <v>142194.13008130083</v>
      </c>
      <c r="P17" s="12">
        <v>41.5</v>
      </c>
      <c r="Q17" s="9">
        <v>374</v>
      </c>
      <c r="R17" s="10">
        <v>395</v>
      </c>
      <c r="S17" s="35">
        <v>419</v>
      </c>
      <c r="T17" s="12">
        <f t="shared" si="6"/>
        <v>6.0759493670886071</v>
      </c>
    </row>
    <row r="18" spans="1:20">
      <c r="A18" s="6">
        <v>16</v>
      </c>
      <c r="B18" s="1" t="s">
        <v>6</v>
      </c>
      <c r="C18" s="9">
        <v>4912996206</v>
      </c>
      <c r="D18" s="9">
        <v>5836480098</v>
      </c>
      <c r="E18" s="9">
        <v>6352384970</v>
      </c>
      <c r="F18" s="9">
        <f t="shared" si="0"/>
        <v>79886117.170731708</v>
      </c>
      <c r="G18" s="10">
        <f t="shared" si="1"/>
        <v>94902115.414634153</v>
      </c>
      <c r="H18" s="10">
        <f t="shared" si="2"/>
        <v>103290812.5203252</v>
      </c>
      <c r="I18" s="3">
        <v>8.3000000000000007</v>
      </c>
      <c r="J18" s="9">
        <v>838215764</v>
      </c>
      <c r="K18" s="9">
        <v>547965610</v>
      </c>
      <c r="L18" s="9">
        <v>2067617292</v>
      </c>
      <c r="M18" s="9">
        <f t="shared" si="3"/>
        <v>13629524.617886178</v>
      </c>
      <c r="N18" s="10">
        <f t="shared" si="4"/>
        <v>8910009.9186991863</v>
      </c>
      <c r="O18" s="10">
        <f t="shared" si="5"/>
        <v>33619793.36585366</v>
      </c>
      <c r="P18" s="12">
        <v>99.6</v>
      </c>
      <c r="Q18" s="9">
        <v>335</v>
      </c>
      <c r="R18" s="10">
        <v>372</v>
      </c>
      <c r="S18" s="35">
        <v>391</v>
      </c>
      <c r="T18" s="12">
        <f t="shared" si="6"/>
        <v>5.10752688172043</v>
      </c>
    </row>
    <row r="19" spans="1:20">
      <c r="A19" s="6">
        <v>17</v>
      </c>
      <c r="B19" s="1" t="s">
        <v>34</v>
      </c>
      <c r="C19" s="9">
        <v>164384469</v>
      </c>
      <c r="D19" s="9">
        <v>170078965</v>
      </c>
      <c r="E19" s="9">
        <v>183429087</v>
      </c>
      <c r="F19" s="9">
        <f t="shared" si="0"/>
        <v>2672918.1951219514</v>
      </c>
      <c r="G19" s="10">
        <f t="shared" si="1"/>
        <v>2765511.6260162601</v>
      </c>
      <c r="H19" s="10">
        <f t="shared" si="2"/>
        <v>2982586.7804878047</v>
      </c>
      <c r="I19" s="3">
        <v>7.8</v>
      </c>
      <c r="J19" s="9">
        <v>7374501</v>
      </c>
      <c r="K19" s="9">
        <v>17738652</v>
      </c>
      <c r="L19" s="9">
        <v>17688601</v>
      </c>
      <c r="M19" s="9">
        <f t="shared" si="3"/>
        <v>119910.58536585367</v>
      </c>
      <c r="N19" s="10">
        <f t="shared" si="4"/>
        <v>288433.36585365853</v>
      </c>
      <c r="O19" s="10">
        <f t="shared" si="5"/>
        <v>287619.52845528454</v>
      </c>
      <c r="P19" s="12">
        <v>-0.3</v>
      </c>
      <c r="Q19" s="9">
        <v>380</v>
      </c>
      <c r="R19" s="10">
        <v>370</v>
      </c>
      <c r="S19" s="35">
        <v>360</v>
      </c>
      <c r="T19" s="12">
        <f t="shared" si="6"/>
        <v>-2.7027027027027026</v>
      </c>
    </row>
    <row r="20" spans="1:20" ht="30">
      <c r="A20" s="6">
        <v>18</v>
      </c>
      <c r="B20" s="2" t="s">
        <v>16</v>
      </c>
      <c r="C20" s="9">
        <v>995774157</v>
      </c>
      <c r="D20" s="9">
        <v>1596965184</v>
      </c>
      <c r="E20" s="9">
        <v>995060168</v>
      </c>
      <c r="F20" s="9">
        <f t="shared" si="0"/>
        <v>16191449.707317073</v>
      </c>
      <c r="G20" s="10">
        <f t="shared" si="1"/>
        <v>25966913.560975611</v>
      </c>
      <c r="H20" s="10">
        <f t="shared" si="2"/>
        <v>16179840.130081302</v>
      </c>
      <c r="I20" s="3">
        <v>-37.700000000000003</v>
      </c>
      <c r="J20" s="9">
        <v>101455091</v>
      </c>
      <c r="K20" s="9">
        <v>214916941</v>
      </c>
      <c r="L20" s="9">
        <v>86806775</v>
      </c>
      <c r="M20" s="9">
        <f t="shared" si="3"/>
        <v>1649676.2764227642</v>
      </c>
      <c r="N20" s="10">
        <f t="shared" si="4"/>
        <v>3494584.4065040653</v>
      </c>
      <c r="O20" s="10">
        <f t="shared" si="5"/>
        <v>1411492.2764227642</v>
      </c>
      <c r="P20" s="12">
        <v>-59.6</v>
      </c>
      <c r="Q20" s="9">
        <v>292</v>
      </c>
      <c r="R20" s="10">
        <v>317</v>
      </c>
      <c r="S20" s="35">
        <v>346</v>
      </c>
      <c r="T20" s="12">
        <f t="shared" si="6"/>
        <v>9.1482649842271293</v>
      </c>
    </row>
    <row r="21" spans="1:20" ht="30">
      <c r="A21" s="6">
        <v>19</v>
      </c>
      <c r="B21" s="1" t="s">
        <v>26</v>
      </c>
      <c r="C21" s="9">
        <v>209622291</v>
      </c>
      <c r="D21" s="9">
        <v>219127264</v>
      </c>
      <c r="E21" s="9">
        <v>231826016</v>
      </c>
      <c r="F21" s="9">
        <f t="shared" si="0"/>
        <v>3408492.5365853659</v>
      </c>
      <c r="G21" s="10">
        <f t="shared" si="1"/>
        <v>3563044.9430894307</v>
      </c>
      <c r="H21" s="10">
        <f t="shared" si="2"/>
        <v>3769528.7154471544</v>
      </c>
      <c r="I21" s="3">
        <v>5.8</v>
      </c>
      <c r="J21" s="9">
        <v>8701080</v>
      </c>
      <c r="K21" s="9">
        <v>4472843</v>
      </c>
      <c r="L21" s="9">
        <v>6702984</v>
      </c>
      <c r="M21" s="9">
        <f t="shared" si="3"/>
        <v>141480.9756097561</v>
      </c>
      <c r="N21" s="10">
        <f t="shared" si="4"/>
        <v>72729.154471544709</v>
      </c>
      <c r="O21" s="10">
        <f t="shared" si="5"/>
        <v>108991.60975609756</v>
      </c>
      <c r="P21" s="12">
        <v>49.9</v>
      </c>
      <c r="Q21" s="9">
        <v>326</v>
      </c>
      <c r="R21" s="10">
        <v>326</v>
      </c>
      <c r="S21" s="35">
        <v>346</v>
      </c>
      <c r="T21" s="12">
        <f t="shared" si="6"/>
        <v>6.1349693251533743</v>
      </c>
    </row>
    <row r="22" spans="1:20">
      <c r="A22" s="6">
        <v>20</v>
      </c>
      <c r="B22" s="1" t="s">
        <v>27</v>
      </c>
      <c r="C22" s="9">
        <v>201355885</v>
      </c>
      <c r="D22" s="9">
        <v>193415915</v>
      </c>
      <c r="E22" s="9">
        <v>190378997</v>
      </c>
      <c r="F22" s="9">
        <f t="shared" si="0"/>
        <v>3274079.4308943087</v>
      </c>
      <c r="G22" s="10">
        <f t="shared" si="1"/>
        <v>3144974.2276422763</v>
      </c>
      <c r="H22" s="10">
        <f t="shared" si="2"/>
        <v>3095593.4471544717</v>
      </c>
      <c r="I22" s="3">
        <v>-1.6</v>
      </c>
      <c r="J22" s="9">
        <v>5442688</v>
      </c>
      <c r="K22" s="9">
        <v>8872337</v>
      </c>
      <c r="L22" s="9">
        <v>12552729</v>
      </c>
      <c r="M22" s="9">
        <f t="shared" si="3"/>
        <v>88498.991869918696</v>
      </c>
      <c r="N22" s="10">
        <f t="shared" si="4"/>
        <v>144265.64227642276</v>
      </c>
      <c r="O22" s="10">
        <f t="shared" si="5"/>
        <v>204109.41463414635</v>
      </c>
      <c r="P22" s="12">
        <v>41.5</v>
      </c>
      <c r="Q22" s="9">
        <v>292</v>
      </c>
      <c r="R22" s="10">
        <v>331</v>
      </c>
      <c r="S22" s="35">
        <v>316</v>
      </c>
      <c r="T22" s="12">
        <f t="shared" si="6"/>
        <v>-4.5317220543806647</v>
      </c>
    </row>
    <row r="23" spans="1:20">
      <c r="A23" s="6">
        <v>21</v>
      </c>
      <c r="B23" s="1" t="s">
        <v>40</v>
      </c>
      <c r="C23" s="9">
        <v>123186888</v>
      </c>
      <c r="D23" s="9">
        <v>124214215</v>
      </c>
      <c r="E23" s="9">
        <v>131823421</v>
      </c>
      <c r="F23" s="9">
        <f t="shared" si="0"/>
        <v>2003038.8292682928</v>
      </c>
      <c r="G23" s="10">
        <f t="shared" si="1"/>
        <v>2019743.3333333333</v>
      </c>
      <c r="H23" s="10">
        <f t="shared" si="2"/>
        <v>2143470.2601626017</v>
      </c>
      <c r="I23" s="3">
        <v>6.1</v>
      </c>
      <c r="J23" s="9">
        <v>529605</v>
      </c>
      <c r="K23" s="9">
        <v>2701002</v>
      </c>
      <c r="L23" s="9">
        <v>2275406</v>
      </c>
      <c r="M23" s="9">
        <f t="shared" si="3"/>
        <v>8611.4634146341468</v>
      </c>
      <c r="N23" s="10">
        <f t="shared" si="4"/>
        <v>43918.731707317071</v>
      </c>
      <c r="O23" s="10">
        <f t="shared" si="5"/>
        <v>36998.471544715445</v>
      </c>
      <c r="P23" s="12">
        <v>-15.8</v>
      </c>
      <c r="Q23" s="9">
        <v>278</v>
      </c>
      <c r="R23" s="10">
        <v>278</v>
      </c>
      <c r="S23" s="35">
        <v>260</v>
      </c>
      <c r="T23" s="12">
        <f t="shared" si="6"/>
        <v>-6.4748201438848918</v>
      </c>
    </row>
    <row r="24" spans="1:20">
      <c r="A24" s="6">
        <v>22</v>
      </c>
      <c r="B24" s="1" t="s">
        <v>30</v>
      </c>
      <c r="C24" s="9">
        <v>178826075</v>
      </c>
      <c r="D24" s="9">
        <v>173568052</v>
      </c>
      <c r="E24" s="9">
        <v>171180303</v>
      </c>
      <c r="F24" s="9">
        <f t="shared" si="0"/>
        <v>2907741.0569105693</v>
      </c>
      <c r="G24" s="10">
        <f t="shared" si="1"/>
        <v>2822244.7479674798</v>
      </c>
      <c r="H24" s="10">
        <f t="shared" si="2"/>
        <v>2783419.5609756098</v>
      </c>
      <c r="I24" s="3">
        <v>-1.4</v>
      </c>
      <c r="J24" s="9">
        <v>4802735</v>
      </c>
      <c r="K24" s="9">
        <v>1271249</v>
      </c>
      <c r="L24" s="9">
        <v>654420</v>
      </c>
      <c r="M24" s="9">
        <f t="shared" si="3"/>
        <v>78093.252032520322</v>
      </c>
      <c r="N24" s="10">
        <f t="shared" si="4"/>
        <v>20670.715447154471</v>
      </c>
      <c r="O24" s="10">
        <f t="shared" si="5"/>
        <v>10640.975609756097</v>
      </c>
      <c r="P24" s="12">
        <v>-48.5</v>
      </c>
      <c r="Q24" s="9">
        <v>263</v>
      </c>
      <c r="R24" s="10">
        <v>253</v>
      </c>
      <c r="S24" s="35">
        <v>253</v>
      </c>
      <c r="T24" s="12">
        <f t="shared" si="6"/>
        <v>0</v>
      </c>
    </row>
    <row r="25" spans="1:20">
      <c r="A25" s="6">
        <v>23</v>
      </c>
      <c r="B25" s="1" t="s">
        <v>29</v>
      </c>
      <c r="C25" s="9">
        <v>183193215</v>
      </c>
      <c r="D25" s="9">
        <v>219867376</v>
      </c>
      <c r="E25" s="9">
        <v>223947196</v>
      </c>
      <c r="F25" s="9">
        <f t="shared" si="0"/>
        <v>2978751.4634146341</v>
      </c>
      <c r="G25" s="10">
        <f t="shared" si="1"/>
        <v>3575079.2845528456</v>
      </c>
      <c r="H25" s="10">
        <f t="shared" si="2"/>
        <v>3641417.8211382115</v>
      </c>
      <c r="I25" s="3">
        <v>1.9</v>
      </c>
      <c r="J25" s="9">
        <v>-244793286</v>
      </c>
      <c r="K25" s="9">
        <v>-221629645</v>
      </c>
      <c r="L25" s="9">
        <v>-228966663</v>
      </c>
      <c r="M25" s="9">
        <f t="shared" si="3"/>
        <v>-3980378.6341463416</v>
      </c>
      <c r="N25" s="10">
        <f t="shared" si="4"/>
        <v>-3603734.0650406503</v>
      </c>
      <c r="O25" s="10">
        <f t="shared" si="5"/>
        <v>-3723035.1707317075</v>
      </c>
      <c r="P25" s="12">
        <v>3.3</v>
      </c>
      <c r="Q25" s="9">
        <v>252</v>
      </c>
      <c r="R25" s="10">
        <v>261</v>
      </c>
      <c r="S25" s="35">
        <v>252</v>
      </c>
      <c r="T25" s="12">
        <f t="shared" si="6"/>
        <v>-3.4482758620689653</v>
      </c>
    </row>
    <row r="26" spans="1:20">
      <c r="A26" s="6">
        <v>24</v>
      </c>
      <c r="B26" s="1" t="s">
        <v>42</v>
      </c>
      <c r="C26" s="9">
        <v>110586070</v>
      </c>
      <c r="D26" s="9">
        <v>113614210</v>
      </c>
      <c r="E26" s="9">
        <v>119494736</v>
      </c>
      <c r="F26" s="9">
        <f t="shared" si="0"/>
        <v>1798147.4796747968</v>
      </c>
      <c r="G26" s="10">
        <f t="shared" si="1"/>
        <v>1847385.5284552847</v>
      </c>
      <c r="H26" s="10">
        <f t="shared" si="2"/>
        <v>1943003.837398374</v>
      </c>
      <c r="I26" s="3">
        <v>5.2</v>
      </c>
      <c r="J26" s="9">
        <v>716664</v>
      </c>
      <c r="K26" s="9">
        <v>1740621</v>
      </c>
      <c r="L26" s="9">
        <v>1360726</v>
      </c>
      <c r="M26" s="9">
        <f t="shared" si="3"/>
        <v>11653.073170731708</v>
      </c>
      <c r="N26" s="10">
        <f t="shared" si="4"/>
        <v>28302.780487804877</v>
      </c>
      <c r="O26" s="10">
        <f t="shared" si="5"/>
        <v>22125.626016260161</v>
      </c>
      <c r="P26" s="12">
        <v>-21.8</v>
      </c>
      <c r="Q26" s="9">
        <v>258</v>
      </c>
      <c r="R26" s="10">
        <v>259</v>
      </c>
      <c r="S26" s="35">
        <v>252</v>
      </c>
      <c r="T26" s="12">
        <f t="shared" si="6"/>
        <v>-2.7027027027027026</v>
      </c>
    </row>
    <row r="27" spans="1:20">
      <c r="A27" s="6">
        <v>25</v>
      </c>
      <c r="B27" s="1" t="s">
        <v>21</v>
      </c>
      <c r="C27" s="9">
        <v>230979047</v>
      </c>
      <c r="D27" s="9">
        <v>241625375</v>
      </c>
      <c r="E27" s="9">
        <v>280434448</v>
      </c>
      <c r="F27" s="9">
        <f t="shared" si="0"/>
        <v>3755756.8617886179</v>
      </c>
      <c r="G27" s="10">
        <f t="shared" si="1"/>
        <v>3928867.8861788618</v>
      </c>
      <c r="H27" s="10">
        <f t="shared" si="2"/>
        <v>4559909.7235772358</v>
      </c>
      <c r="I27" s="3">
        <v>16.100000000000001</v>
      </c>
      <c r="J27" s="9">
        <v>17142677</v>
      </c>
      <c r="K27" s="9">
        <v>34715615</v>
      </c>
      <c r="L27" s="9">
        <v>945400</v>
      </c>
      <c r="M27" s="9">
        <f t="shared" si="3"/>
        <v>278742.71544715448</v>
      </c>
      <c r="N27" s="10">
        <f t="shared" si="4"/>
        <v>564481.54471544712</v>
      </c>
      <c r="O27" s="10">
        <f t="shared" si="5"/>
        <v>15372.357723577235</v>
      </c>
      <c r="P27" s="12">
        <v>-97.3</v>
      </c>
      <c r="Q27" s="9">
        <v>226</v>
      </c>
      <c r="R27" s="10">
        <v>238</v>
      </c>
      <c r="S27" s="35">
        <v>245</v>
      </c>
      <c r="T27" s="12">
        <f t="shared" si="6"/>
        <v>2.9411764705882351</v>
      </c>
    </row>
    <row r="28" spans="1:20">
      <c r="A28" s="6">
        <v>26</v>
      </c>
      <c r="B28" s="1" t="s">
        <v>31</v>
      </c>
      <c r="C28" s="9">
        <v>173387444</v>
      </c>
      <c r="D28" s="9">
        <v>177515627</v>
      </c>
      <c r="E28" s="9">
        <v>160981662</v>
      </c>
      <c r="F28" s="9">
        <f t="shared" si="0"/>
        <v>2819308.0325203254</v>
      </c>
      <c r="G28" s="10">
        <f t="shared" si="1"/>
        <v>2886432.9593495936</v>
      </c>
      <c r="H28" s="10">
        <f t="shared" si="2"/>
        <v>2617588</v>
      </c>
      <c r="I28" s="3">
        <v>-9.3000000000000007</v>
      </c>
      <c r="J28" s="9">
        <v>23770143</v>
      </c>
      <c r="K28" s="9">
        <v>26812657</v>
      </c>
      <c r="L28" s="9">
        <v>18108745</v>
      </c>
      <c r="M28" s="9">
        <f t="shared" si="3"/>
        <v>386506.39024390245</v>
      </c>
      <c r="N28" s="10">
        <f t="shared" si="4"/>
        <v>435978.16260162601</v>
      </c>
      <c r="O28" s="10">
        <f t="shared" si="5"/>
        <v>294451.13821138209</v>
      </c>
      <c r="P28" s="12">
        <v>-32.5</v>
      </c>
      <c r="Q28" s="9">
        <v>234</v>
      </c>
      <c r="R28" s="10">
        <v>236</v>
      </c>
      <c r="S28" s="35">
        <v>238</v>
      </c>
      <c r="T28" s="12">
        <f t="shared" si="6"/>
        <v>0.84745762711864403</v>
      </c>
    </row>
    <row r="29" spans="1:20">
      <c r="A29" s="6">
        <v>27</v>
      </c>
      <c r="B29" s="1" t="s">
        <v>37</v>
      </c>
      <c r="C29" s="9">
        <v>142269081</v>
      </c>
      <c r="D29" s="9">
        <v>163881097</v>
      </c>
      <c r="E29" s="9">
        <v>155556050</v>
      </c>
      <c r="F29" s="9">
        <f t="shared" si="0"/>
        <v>2313318.3902439023</v>
      </c>
      <c r="G29" s="10">
        <f t="shared" si="1"/>
        <v>2664733.2845528456</v>
      </c>
      <c r="H29" s="10">
        <f t="shared" si="2"/>
        <v>2529366.6666666665</v>
      </c>
      <c r="I29" s="3">
        <v>-5.0999999999999996</v>
      </c>
      <c r="J29" s="9">
        <v>-10704993</v>
      </c>
      <c r="K29" s="9">
        <v>5247243</v>
      </c>
      <c r="L29" s="9">
        <v>-8242740</v>
      </c>
      <c r="M29" s="9">
        <f t="shared" si="3"/>
        <v>-174064.92682926828</v>
      </c>
      <c r="N29" s="10">
        <f t="shared" si="4"/>
        <v>85321.024390243896</v>
      </c>
      <c r="O29" s="10">
        <f t="shared" si="5"/>
        <v>-134028.29268292684</v>
      </c>
      <c r="P29" s="12" t="s">
        <v>126</v>
      </c>
      <c r="Q29" s="9">
        <v>238</v>
      </c>
      <c r="R29" s="10">
        <v>249</v>
      </c>
      <c r="S29" s="35">
        <v>237</v>
      </c>
      <c r="T29" s="12">
        <f t="shared" si="6"/>
        <v>-4.8192771084337354</v>
      </c>
    </row>
    <row r="30" spans="1:20">
      <c r="A30" s="6">
        <v>28</v>
      </c>
      <c r="B30" s="1" t="s">
        <v>35</v>
      </c>
      <c r="C30" s="9">
        <v>163707766</v>
      </c>
      <c r="D30" s="9">
        <v>192184796</v>
      </c>
      <c r="E30" s="9">
        <v>194494870</v>
      </c>
      <c r="F30" s="9">
        <f t="shared" si="0"/>
        <v>2661914.8943089433</v>
      </c>
      <c r="G30" s="10">
        <f t="shared" si="1"/>
        <v>3124956.0325203254</v>
      </c>
      <c r="H30" s="10">
        <f t="shared" si="2"/>
        <v>3162518.2113821139</v>
      </c>
      <c r="I30" s="3">
        <v>1.2</v>
      </c>
      <c r="J30" s="9">
        <v>3220744</v>
      </c>
      <c r="K30" s="9">
        <v>1481791</v>
      </c>
      <c r="L30" s="9">
        <v>-17273659</v>
      </c>
      <c r="M30" s="9">
        <f t="shared" si="3"/>
        <v>52369.82113821138</v>
      </c>
      <c r="N30" s="10">
        <f t="shared" si="4"/>
        <v>24094.162601626016</v>
      </c>
      <c r="O30" s="10">
        <f t="shared" si="5"/>
        <v>-280872.50406504067</v>
      </c>
      <c r="P30" s="12" t="s">
        <v>126</v>
      </c>
      <c r="Q30" s="9">
        <v>217</v>
      </c>
      <c r="R30" s="10">
        <v>240</v>
      </c>
      <c r="S30" s="35">
        <v>230</v>
      </c>
      <c r="T30" s="12">
        <f t="shared" si="6"/>
        <v>-4.1666666666666661</v>
      </c>
    </row>
    <row r="31" spans="1:20">
      <c r="A31" s="6">
        <v>29</v>
      </c>
      <c r="B31" s="1" t="s">
        <v>41</v>
      </c>
      <c r="C31" s="9">
        <v>114988074</v>
      </c>
      <c r="D31" s="9">
        <v>117306964</v>
      </c>
      <c r="E31" s="9">
        <v>121205528</v>
      </c>
      <c r="F31" s="9">
        <f t="shared" si="0"/>
        <v>1869724.7804878049</v>
      </c>
      <c r="G31" s="10">
        <f t="shared" si="1"/>
        <v>1907430.3089430893</v>
      </c>
      <c r="H31" s="10">
        <f t="shared" si="2"/>
        <v>1970821.593495935</v>
      </c>
      <c r="I31" s="3">
        <v>3.3</v>
      </c>
      <c r="J31" s="9">
        <v>1015112</v>
      </c>
      <c r="K31" s="9">
        <v>17230211</v>
      </c>
      <c r="L31" s="9">
        <v>1017073</v>
      </c>
      <c r="M31" s="9">
        <f t="shared" si="3"/>
        <v>16505.886178861787</v>
      </c>
      <c r="N31" s="10">
        <f t="shared" si="4"/>
        <v>280166.03252032521</v>
      </c>
      <c r="O31" s="10">
        <f t="shared" si="5"/>
        <v>16537.772357723577</v>
      </c>
      <c r="P31" s="12">
        <v>-94.1</v>
      </c>
      <c r="Q31" s="9">
        <v>200</v>
      </c>
      <c r="R31" s="10">
        <v>207</v>
      </c>
      <c r="S31" s="35">
        <v>228</v>
      </c>
      <c r="T31" s="12">
        <f t="shared" si="6"/>
        <v>10.144927536231885</v>
      </c>
    </row>
    <row r="32" spans="1:20">
      <c r="A32" s="6">
        <v>30</v>
      </c>
      <c r="B32" s="1" t="s">
        <v>22</v>
      </c>
      <c r="C32" s="9">
        <v>226582607</v>
      </c>
      <c r="D32" s="9">
        <v>231947624</v>
      </c>
      <c r="E32" s="9">
        <v>233701754</v>
      </c>
      <c r="F32" s="9">
        <f t="shared" si="0"/>
        <v>3684270.0325203254</v>
      </c>
      <c r="G32" s="10">
        <f t="shared" si="1"/>
        <v>3771506.0813008132</v>
      </c>
      <c r="H32" s="10">
        <f t="shared" si="2"/>
        <v>3800028.5203252034</v>
      </c>
      <c r="I32" s="3">
        <v>0.8</v>
      </c>
      <c r="J32" s="9">
        <v>-23104379</v>
      </c>
      <c r="K32" s="9">
        <v>1118431</v>
      </c>
      <c r="L32" s="9">
        <v>229868</v>
      </c>
      <c r="M32" s="9">
        <f t="shared" si="3"/>
        <v>-375680.9593495935</v>
      </c>
      <c r="N32" s="10">
        <f t="shared" si="4"/>
        <v>18185.869918699187</v>
      </c>
      <c r="O32" s="10">
        <f t="shared" si="5"/>
        <v>3737.6910569105689</v>
      </c>
      <c r="P32" s="12">
        <v>-79.400000000000006</v>
      </c>
      <c r="Q32" s="9">
        <v>231</v>
      </c>
      <c r="R32" s="10">
        <v>230</v>
      </c>
      <c r="S32" s="35">
        <v>225</v>
      </c>
      <c r="T32" s="12">
        <f t="shared" si="6"/>
        <v>-2.1739130434782608</v>
      </c>
    </row>
    <row r="33" spans="1:20">
      <c r="A33" s="6">
        <v>31</v>
      </c>
      <c r="B33" s="1" t="s">
        <v>24</v>
      </c>
      <c r="C33" s="9">
        <v>218527093</v>
      </c>
      <c r="D33" s="9">
        <v>219377328</v>
      </c>
      <c r="E33" s="9">
        <v>220428388</v>
      </c>
      <c r="F33" s="9">
        <f t="shared" si="0"/>
        <v>3553286.0650406503</v>
      </c>
      <c r="G33" s="10">
        <f t="shared" si="1"/>
        <v>3567111.0243902439</v>
      </c>
      <c r="H33" s="10">
        <f t="shared" si="2"/>
        <v>3584201.4308943087</v>
      </c>
      <c r="I33" s="3">
        <v>0.5</v>
      </c>
      <c r="J33" s="9">
        <v>-21141764</v>
      </c>
      <c r="K33" s="9">
        <v>669876</v>
      </c>
      <c r="L33" s="9">
        <v>257028</v>
      </c>
      <c r="M33" s="9">
        <f t="shared" si="3"/>
        <v>-343768.52032520325</v>
      </c>
      <c r="N33" s="10">
        <f t="shared" si="4"/>
        <v>10892.292682926829</v>
      </c>
      <c r="O33" s="10">
        <f t="shared" si="5"/>
        <v>4179.3170731707314</v>
      </c>
      <c r="P33" s="12">
        <v>-61.6</v>
      </c>
      <c r="Q33" s="9">
        <v>250</v>
      </c>
      <c r="R33" s="10">
        <v>223</v>
      </c>
      <c r="S33" s="35">
        <v>221</v>
      </c>
      <c r="T33" s="12">
        <f t="shared" si="6"/>
        <v>-0.89686098654708524</v>
      </c>
    </row>
    <row r="34" spans="1:20">
      <c r="A34" s="6">
        <v>32</v>
      </c>
      <c r="B34" s="1" t="s">
        <v>32</v>
      </c>
      <c r="C34" s="9">
        <v>171813110</v>
      </c>
      <c r="D34" s="9">
        <v>175725595</v>
      </c>
      <c r="E34" s="9">
        <v>176252263</v>
      </c>
      <c r="F34" s="9">
        <f t="shared" si="0"/>
        <v>2793709.1056910567</v>
      </c>
      <c r="G34" s="10">
        <f t="shared" si="1"/>
        <v>2857326.7479674798</v>
      </c>
      <c r="H34" s="10">
        <f t="shared" si="2"/>
        <v>2865890.4552845526</v>
      </c>
      <c r="I34" s="3">
        <v>0.3</v>
      </c>
      <c r="J34" s="9">
        <v>1449627</v>
      </c>
      <c r="K34" s="9">
        <v>684078</v>
      </c>
      <c r="L34" s="9">
        <v>4664918</v>
      </c>
      <c r="M34" s="9">
        <f t="shared" si="3"/>
        <v>23571.170731707316</v>
      </c>
      <c r="N34" s="10">
        <f t="shared" si="4"/>
        <v>11123.219512195123</v>
      </c>
      <c r="O34" s="10">
        <f t="shared" si="5"/>
        <v>75852.32520325204</v>
      </c>
      <c r="P34" s="12">
        <v>581.9</v>
      </c>
      <c r="Q34" s="9">
        <v>229</v>
      </c>
      <c r="R34" s="10">
        <v>225</v>
      </c>
      <c r="S34" s="35">
        <v>220</v>
      </c>
      <c r="T34" s="12">
        <f t="shared" si="6"/>
        <v>-2.2222222222222223</v>
      </c>
    </row>
    <row r="35" spans="1:20" ht="30">
      <c r="A35" s="6">
        <v>33</v>
      </c>
      <c r="B35" s="19" t="s">
        <v>111</v>
      </c>
      <c r="C35" s="9">
        <v>240069439</v>
      </c>
      <c r="D35" s="9">
        <v>232184660</v>
      </c>
      <c r="E35" s="9">
        <v>230087124</v>
      </c>
      <c r="F35" s="9">
        <f t="shared" si="0"/>
        <v>3903568.1138211382</v>
      </c>
      <c r="G35" s="9">
        <f t="shared" si="1"/>
        <v>3775360.325203252</v>
      </c>
      <c r="H35" s="10">
        <f t="shared" si="2"/>
        <v>3741254.0487804879</v>
      </c>
      <c r="I35" s="3">
        <v>-0.9</v>
      </c>
      <c r="J35" s="9">
        <v>2158071</v>
      </c>
      <c r="K35" s="9">
        <v>2582291</v>
      </c>
      <c r="L35" s="9">
        <v>1186680</v>
      </c>
      <c r="M35" s="9">
        <f t="shared" si="3"/>
        <v>35090.585365853658</v>
      </c>
      <c r="N35" s="9">
        <f t="shared" si="4"/>
        <v>41988.471544715445</v>
      </c>
      <c r="O35" s="10">
        <f t="shared" si="5"/>
        <v>19295.609756097561</v>
      </c>
      <c r="P35" s="3">
        <v>-54</v>
      </c>
      <c r="Q35" s="9">
        <v>198</v>
      </c>
      <c r="R35" s="10">
        <v>189</v>
      </c>
      <c r="S35" s="35">
        <v>179</v>
      </c>
      <c r="T35" s="12">
        <f t="shared" si="6"/>
        <v>-5.2910052910052912</v>
      </c>
    </row>
    <row r="36" spans="1:20">
      <c r="A36" s="6">
        <v>34</v>
      </c>
      <c r="B36" s="1" t="s">
        <v>44</v>
      </c>
      <c r="C36" s="9">
        <v>89429108</v>
      </c>
      <c r="D36" s="9">
        <v>95603128</v>
      </c>
      <c r="E36" s="9">
        <v>104465677</v>
      </c>
      <c r="F36" s="9">
        <f t="shared" ref="F36:F55" si="8">C36/61.5</f>
        <v>1454131.837398374</v>
      </c>
      <c r="G36" s="10">
        <f t="shared" ref="G36:G55" si="9">D36/61.5</f>
        <v>1554522.406504065</v>
      </c>
      <c r="H36" s="10">
        <f t="shared" ref="H36:H55" si="10">E36/61.5</f>
        <v>1698628.8943089431</v>
      </c>
      <c r="I36" s="3">
        <v>9.3000000000000007</v>
      </c>
      <c r="J36" s="9">
        <v>588383</v>
      </c>
      <c r="K36" s="9">
        <v>892722</v>
      </c>
      <c r="L36" s="9">
        <v>569319</v>
      </c>
      <c r="M36" s="9">
        <f t="shared" ref="M36:M67" si="11">J36/61.5</f>
        <v>9567.203252032521</v>
      </c>
      <c r="N36" s="10">
        <f t="shared" ref="N36:N67" si="12">K36/61.5</f>
        <v>14515.804878048781</v>
      </c>
      <c r="O36" s="10">
        <f t="shared" ref="O36:O67" si="13">L36/61.5</f>
        <v>9257.2195121951227</v>
      </c>
      <c r="P36" s="12">
        <v>-36.200000000000003</v>
      </c>
      <c r="Q36" s="9">
        <v>171</v>
      </c>
      <c r="R36" s="10">
        <v>175</v>
      </c>
      <c r="S36" s="35">
        <v>178</v>
      </c>
      <c r="T36" s="12">
        <f t="shared" ref="T36:T67" si="14">(S36-R36)/R36*100</f>
        <v>1.7142857142857144</v>
      </c>
    </row>
    <row r="37" spans="1:20">
      <c r="A37" s="6">
        <v>35</v>
      </c>
      <c r="B37" s="4" t="s">
        <v>18</v>
      </c>
      <c r="C37" s="9">
        <v>356003631</v>
      </c>
      <c r="D37" s="9">
        <v>391751978</v>
      </c>
      <c r="E37" s="9">
        <v>253761286</v>
      </c>
      <c r="F37" s="9">
        <f t="shared" si="8"/>
        <v>5788676.9268292682</v>
      </c>
      <c r="G37" s="10">
        <f t="shared" si="9"/>
        <v>6369950.8617886174</v>
      </c>
      <c r="H37" s="10">
        <f t="shared" si="10"/>
        <v>4126199.7723577237</v>
      </c>
      <c r="I37" s="3">
        <v>-10</v>
      </c>
      <c r="J37" s="9">
        <v>27498436</v>
      </c>
      <c r="K37" s="9">
        <v>56669796</v>
      </c>
      <c r="L37" s="9">
        <v>46230979</v>
      </c>
      <c r="M37" s="9">
        <f t="shared" si="11"/>
        <v>447129.0406504065</v>
      </c>
      <c r="N37" s="10">
        <f t="shared" si="12"/>
        <v>921460.09756097558</v>
      </c>
      <c r="O37" s="10">
        <f t="shared" si="13"/>
        <v>751723.23577235767</v>
      </c>
      <c r="P37" s="12">
        <v>-18.399999999999999</v>
      </c>
      <c r="Q37" s="9">
        <v>165</v>
      </c>
      <c r="R37" s="10">
        <v>170</v>
      </c>
      <c r="S37" s="35">
        <v>165</v>
      </c>
      <c r="T37" s="12">
        <f t="shared" si="14"/>
        <v>-2.9411764705882351</v>
      </c>
    </row>
    <row r="38" spans="1:20">
      <c r="A38" s="6">
        <v>36</v>
      </c>
      <c r="B38" s="1" t="s">
        <v>36</v>
      </c>
      <c r="C38" s="9">
        <v>143658250</v>
      </c>
      <c r="D38" s="9">
        <v>151862468</v>
      </c>
      <c r="E38" s="9">
        <v>148692869</v>
      </c>
      <c r="F38" s="9">
        <f t="shared" si="8"/>
        <v>2335906.5040650405</v>
      </c>
      <c r="G38" s="10">
        <f t="shared" si="9"/>
        <v>2469308.4227642277</v>
      </c>
      <c r="H38" s="10">
        <f t="shared" si="10"/>
        <v>2417770.2276422763</v>
      </c>
      <c r="I38" s="3">
        <v>-2.1</v>
      </c>
      <c r="J38" s="9">
        <v>37708</v>
      </c>
      <c r="K38" s="9">
        <v>6563496</v>
      </c>
      <c r="L38" s="9">
        <v>6079088</v>
      </c>
      <c r="M38" s="9">
        <f t="shared" si="11"/>
        <v>613.13821138211381</v>
      </c>
      <c r="N38" s="10">
        <f t="shared" si="12"/>
        <v>106723.51219512195</v>
      </c>
      <c r="O38" s="10">
        <f t="shared" si="13"/>
        <v>98846.959349593497</v>
      </c>
      <c r="P38" s="12">
        <v>-7.4</v>
      </c>
      <c r="Q38" s="9">
        <v>150</v>
      </c>
      <c r="R38" s="10">
        <v>152</v>
      </c>
      <c r="S38" s="35">
        <v>156</v>
      </c>
      <c r="T38" s="12">
        <f t="shared" si="14"/>
        <v>2.6315789473684208</v>
      </c>
    </row>
    <row r="39" spans="1:20">
      <c r="A39" s="6">
        <v>37</v>
      </c>
      <c r="B39" s="1" t="s">
        <v>43</v>
      </c>
      <c r="C39" s="9">
        <v>110077294</v>
      </c>
      <c r="D39" s="9">
        <v>127297221</v>
      </c>
      <c r="E39" s="9">
        <v>118345159</v>
      </c>
      <c r="F39" s="9">
        <f t="shared" si="8"/>
        <v>1789874.6991869919</v>
      </c>
      <c r="G39" s="10">
        <f t="shared" si="9"/>
        <v>2069873.512195122</v>
      </c>
      <c r="H39" s="10">
        <f t="shared" si="10"/>
        <v>1924311.5284552847</v>
      </c>
      <c r="I39" s="3">
        <v>-7</v>
      </c>
      <c r="J39" s="9">
        <v>2139345</v>
      </c>
      <c r="K39" s="9">
        <v>3221760</v>
      </c>
      <c r="L39" s="9">
        <v>1512605</v>
      </c>
      <c r="M39" s="9">
        <f t="shared" si="11"/>
        <v>34786.097560975613</v>
      </c>
      <c r="N39" s="10">
        <f t="shared" si="12"/>
        <v>52386.341463414632</v>
      </c>
      <c r="O39" s="10">
        <f t="shared" si="13"/>
        <v>24595.203252032519</v>
      </c>
      <c r="P39" s="12">
        <v>-53.1</v>
      </c>
      <c r="Q39" s="9">
        <v>152</v>
      </c>
      <c r="R39" s="10">
        <v>153</v>
      </c>
      <c r="S39" s="35">
        <v>147</v>
      </c>
      <c r="T39" s="12">
        <f t="shared" si="14"/>
        <v>-3.9215686274509802</v>
      </c>
    </row>
    <row r="40" spans="1:20" ht="30">
      <c r="A40" s="6">
        <v>38</v>
      </c>
      <c r="B40" s="1" t="s">
        <v>33</v>
      </c>
      <c r="C40" s="9">
        <v>165920473</v>
      </c>
      <c r="D40" s="9">
        <v>186141709</v>
      </c>
      <c r="E40" s="9">
        <v>207633828</v>
      </c>
      <c r="F40" s="9">
        <f t="shared" si="8"/>
        <v>2697893.8699186994</v>
      </c>
      <c r="G40" s="10">
        <f t="shared" si="9"/>
        <v>3026694.4552845526</v>
      </c>
      <c r="H40" s="10">
        <f t="shared" si="10"/>
        <v>3376159.8048780486</v>
      </c>
      <c r="I40" s="3">
        <v>11.5</v>
      </c>
      <c r="J40" s="9">
        <v>13901292</v>
      </c>
      <c r="K40" s="9">
        <v>21089379</v>
      </c>
      <c r="L40" s="9">
        <v>41825289</v>
      </c>
      <c r="M40" s="9">
        <f t="shared" si="11"/>
        <v>226037.26829268291</v>
      </c>
      <c r="N40" s="10">
        <f t="shared" si="12"/>
        <v>342916.73170731706</v>
      </c>
      <c r="O40" s="10">
        <f t="shared" si="13"/>
        <v>680086</v>
      </c>
      <c r="P40" s="12">
        <v>98.3</v>
      </c>
      <c r="Q40" s="9">
        <v>141</v>
      </c>
      <c r="R40" s="10">
        <v>141</v>
      </c>
      <c r="S40" s="35">
        <v>142</v>
      </c>
      <c r="T40" s="12">
        <f t="shared" si="14"/>
        <v>0.70921985815602839</v>
      </c>
    </row>
    <row r="41" spans="1:20">
      <c r="A41" s="6">
        <v>39</v>
      </c>
      <c r="B41" s="1" t="s">
        <v>49</v>
      </c>
      <c r="C41" s="9">
        <v>54679559</v>
      </c>
      <c r="D41" s="9">
        <v>62225357</v>
      </c>
      <c r="E41" s="9">
        <v>64511620</v>
      </c>
      <c r="F41" s="9">
        <f t="shared" si="8"/>
        <v>889098.52032520331</v>
      </c>
      <c r="G41" s="10">
        <f t="shared" si="9"/>
        <v>1011794.4227642276</v>
      </c>
      <c r="H41" s="10">
        <f t="shared" si="10"/>
        <v>1048969.430894309</v>
      </c>
      <c r="I41" s="3">
        <v>3.7</v>
      </c>
      <c r="J41" s="9">
        <v>-1813468</v>
      </c>
      <c r="K41" s="9">
        <v>-1348028</v>
      </c>
      <c r="L41" s="9">
        <v>-1741559</v>
      </c>
      <c r="M41" s="9">
        <f t="shared" si="11"/>
        <v>-29487.284552845529</v>
      </c>
      <c r="N41" s="10">
        <f t="shared" si="12"/>
        <v>-21919.154471544716</v>
      </c>
      <c r="O41" s="10">
        <f t="shared" si="13"/>
        <v>-28318.032520325203</v>
      </c>
      <c r="P41" s="12">
        <v>29.2</v>
      </c>
      <c r="Q41" s="9">
        <v>122</v>
      </c>
      <c r="R41" s="10">
        <v>133</v>
      </c>
      <c r="S41" s="35">
        <v>134</v>
      </c>
      <c r="T41" s="12">
        <f t="shared" si="14"/>
        <v>0.75187969924812026</v>
      </c>
    </row>
    <row r="42" spans="1:20">
      <c r="A42" s="6">
        <v>40</v>
      </c>
      <c r="B42" s="1" t="s">
        <v>28</v>
      </c>
      <c r="C42" s="9">
        <v>191823319</v>
      </c>
      <c r="D42" s="9">
        <v>174890363</v>
      </c>
      <c r="E42" s="9">
        <v>165748405</v>
      </c>
      <c r="F42" s="9">
        <f t="shared" si="8"/>
        <v>3119078.3577235774</v>
      </c>
      <c r="G42" s="10">
        <f t="shared" si="9"/>
        <v>2843745.7398373983</v>
      </c>
      <c r="H42" s="10">
        <f t="shared" si="10"/>
        <v>2695096.0162601625</v>
      </c>
      <c r="I42" s="3">
        <v>-5.2</v>
      </c>
      <c r="J42" s="9">
        <v>19800374</v>
      </c>
      <c r="K42" s="9">
        <v>45247301</v>
      </c>
      <c r="L42" s="9">
        <v>45683686</v>
      </c>
      <c r="M42" s="9">
        <f t="shared" si="11"/>
        <v>321957.30081300816</v>
      </c>
      <c r="N42" s="10">
        <f t="shared" si="12"/>
        <v>735728.47154471546</v>
      </c>
      <c r="O42" s="10">
        <f t="shared" si="13"/>
        <v>742824.16260162601</v>
      </c>
      <c r="P42" s="12">
        <v>1</v>
      </c>
      <c r="Q42" s="9">
        <v>184</v>
      </c>
      <c r="R42" s="10">
        <v>140</v>
      </c>
      <c r="S42" s="35">
        <v>123</v>
      </c>
      <c r="T42" s="12">
        <f t="shared" si="14"/>
        <v>-12.142857142857142</v>
      </c>
    </row>
    <row r="43" spans="1:20" ht="30">
      <c r="A43" s="6">
        <v>41</v>
      </c>
      <c r="B43" s="1" t="s">
        <v>50</v>
      </c>
      <c r="C43" s="9">
        <v>52491937</v>
      </c>
      <c r="D43" s="9">
        <v>52867986</v>
      </c>
      <c r="E43" s="9">
        <v>53294914</v>
      </c>
      <c r="F43" s="9">
        <f t="shared" si="8"/>
        <v>853527.43089430896</v>
      </c>
      <c r="G43" s="10">
        <f t="shared" si="9"/>
        <v>859642.04878048785</v>
      </c>
      <c r="H43" s="10">
        <f t="shared" si="10"/>
        <v>866583.96747967484</v>
      </c>
      <c r="I43" s="3">
        <v>0.8</v>
      </c>
      <c r="J43" s="9">
        <v>823326</v>
      </c>
      <c r="K43" s="9">
        <v>287510</v>
      </c>
      <c r="L43" s="9">
        <v>267932</v>
      </c>
      <c r="M43" s="9">
        <f t="shared" si="11"/>
        <v>13387.414634146342</v>
      </c>
      <c r="N43" s="10">
        <f t="shared" si="12"/>
        <v>4674.959349593496</v>
      </c>
      <c r="O43" s="10">
        <f t="shared" si="13"/>
        <v>4356.6178861788621</v>
      </c>
      <c r="P43" s="12">
        <v>-6.8</v>
      </c>
      <c r="Q43" s="9">
        <v>113</v>
      </c>
      <c r="R43" s="10">
        <v>117</v>
      </c>
      <c r="S43" s="35">
        <v>112</v>
      </c>
      <c r="T43" s="12">
        <f t="shared" si="14"/>
        <v>-4.2735042735042734</v>
      </c>
    </row>
    <row r="44" spans="1:20" ht="30">
      <c r="A44" s="6">
        <v>42</v>
      </c>
      <c r="B44" s="1" t="s">
        <v>47</v>
      </c>
      <c r="C44" s="9">
        <v>65839834</v>
      </c>
      <c r="D44" s="9">
        <v>61099413</v>
      </c>
      <c r="E44" s="9">
        <v>56575259</v>
      </c>
      <c r="F44" s="9">
        <f t="shared" si="8"/>
        <v>1070566.406504065</v>
      </c>
      <c r="G44" s="10">
        <f t="shared" si="9"/>
        <v>993486.39024390245</v>
      </c>
      <c r="H44" s="10">
        <f t="shared" si="10"/>
        <v>919922.91056910565</v>
      </c>
      <c r="I44" s="3">
        <v>-7.4</v>
      </c>
      <c r="J44" s="9">
        <v>9441168</v>
      </c>
      <c r="K44" s="9">
        <v>4484405</v>
      </c>
      <c r="L44" s="9">
        <v>482807</v>
      </c>
      <c r="M44" s="9">
        <f t="shared" si="11"/>
        <v>153514.92682926828</v>
      </c>
      <c r="N44" s="10">
        <f t="shared" si="12"/>
        <v>72917.154471544709</v>
      </c>
      <c r="O44" s="10">
        <f t="shared" si="13"/>
        <v>7850.5203252032525</v>
      </c>
      <c r="P44" s="12">
        <v>-89.2</v>
      </c>
      <c r="Q44" s="9">
        <v>105</v>
      </c>
      <c r="R44" s="10">
        <v>108</v>
      </c>
      <c r="S44" s="35">
        <v>110</v>
      </c>
      <c r="T44" s="12">
        <f t="shared" si="14"/>
        <v>1.8518518518518516</v>
      </c>
    </row>
    <row r="45" spans="1:20" ht="30">
      <c r="A45" s="6">
        <v>43</v>
      </c>
      <c r="B45" s="1" t="s">
        <v>46</v>
      </c>
      <c r="C45" s="9"/>
      <c r="D45" s="9"/>
      <c r="E45" s="9"/>
      <c r="F45" s="9">
        <f t="shared" si="8"/>
        <v>0</v>
      </c>
      <c r="G45" s="10">
        <f t="shared" si="9"/>
        <v>0</v>
      </c>
      <c r="H45" s="10">
        <f t="shared" si="10"/>
        <v>0</v>
      </c>
      <c r="I45" s="3"/>
      <c r="J45" s="9"/>
      <c r="K45" s="9"/>
      <c r="L45" s="9"/>
      <c r="M45" s="9">
        <f t="shared" si="11"/>
        <v>0</v>
      </c>
      <c r="N45" s="10">
        <f t="shared" si="12"/>
        <v>0</v>
      </c>
      <c r="O45" s="10">
        <f t="shared" si="13"/>
        <v>0</v>
      </c>
      <c r="P45" s="12"/>
      <c r="Q45" s="9"/>
      <c r="R45" s="10"/>
      <c r="S45" s="35"/>
      <c r="T45" s="12" t="e">
        <f t="shared" si="14"/>
        <v>#DIV/0!</v>
      </c>
    </row>
    <row r="46" spans="1:20">
      <c r="A46" s="6">
        <v>44</v>
      </c>
      <c r="B46" s="1" t="s">
        <v>128</v>
      </c>
      <c r="C46" s="9">
        <v>58586035</v>
      </c>
      <c r="D46" s="9">
        <v>63253485</v>
      </c>
      <c r="E46" s="9">
        <v>58698363</v>
      </c>
      <c r="F46" s="9">
        <f t="shared" si="8"/>
        <v>952618.45528455288</v>
      </c>
      <c r="G46" s="10">
        <f t="shared" si="9"/>
        <v>1028511.9512195121</v>
      </c>
      <c r="H46" s="10">
        <f t="shared" si="10"/>
        <v>954444.92682926834</v>
      </c>
      <c r="I46" s="3">
        <v>-7.2</v>
      </c>
      <c r="J46" s="9">
        <v>2666827</v>
      </c>
      <c r="K46" s="9">
        <v>4473807</v>
      </c>
      <c r="L46" s="9">
        <v>3703507</v>
      </c>
      <c r="M46" s="9">
        <f t="shared" si="11"/>
        <v>43363.040650406503</v>
      </c>
      <c r="N46" s="10">
        <f t="shared" si="12"/>
        <v>72744.829268292684</v>
      </c>
      <c r="O46" s="10">
        <f t="shared" si="13"/>
        <v>60219.626016260161</v>
      </c>
      <c r="P46" s="12">
        <v>-17.2</v>
      </c>
      <c r="Q46" s="9">
        <v>116</v>
      </c>
      <c r="R46" s="10">
        <v>112</v>
      </c>
      <c r="S46" s="35">
        <v>109</v>
      </c>
      <c r="T46" s="12">
        <f t="shared" si="14"/>
        <v>-2.6785714285714284</v>
      </c>
    </row>
    <row r="47" spans="1:20" ht="30">
      <c r="A47" s="6">
        <v>45</v>
      </c>
      <c r="B47" s="1" t="s">
        <v>52</v>
      </c>
      <c r="C47" s="9">
        <v>48446719</v>
      </c>
      <c r="D47" s="9">
        <v>51789251</v>
      </c>
      <c r="E47" s="9">
        <v>48335844</v>
      </c>
      <c r="F47" s="9">
        <f t="shared" si="8"/>
        <v>787751.52845528454</v>
      </c>
      <c r="G47" s="10">
        <f t="shared" si="9"/>
        <v>842101.64227642282</v>
      </c>
      <c r="H47" s="10">
        <f t="shared" si="10"/>
        <v>785948.68292682932</v>
      </c>
      <c r="I47" s="3">
        <v>-6.7</v>
      </c>
      <c r="J47" s="9">
        <v>280426</v>
      </c>
      <c r="K47" s="9">
        <v>117672</v>
      </c>
      <c r="L47" s="9">
        <v>197324</v>
      </c>
      <c r="M47" s="9">
        <f t="shared" si="11"/>
        <v>4559.7723577235774</v>
      </c>
      <c r="N47" s="10">
        <f t="shared" si="12"/>
        <v>1913.3658536585365</v>
      </c>
      <c r="O47" s="10">
        <f t="shared" si="13"/>
        <v>3208.520325203252</v>
      </c>
      <c r="P47" s="12">
        <v>67.7</v>
      </c>
      <c r="Q47" s="9">
        <v>100</v>
      </c>
      <c r="R47" s="10">
        <v>105</v>
      </c>
      <c r="S47" s="35">
        <v>107</v>
      </c>
      <c r="T47" s="12">
        <f t="shared" si="14"/>
        <v>1.9047619047619049</v>
      </c>
    </row>
    <row r="48" spans="1:20">
      <c r="A48" s="6">
        <v>46</v>
      </c>
      <c r="B48" s="1" t="s">
        <v>54</v>
      </c>
      <c r="C48" s="9">
        <v>45932915</v>
      </c>
      <c r="D48" s="9">
        <v>50358828</v>
      </c>
      <c r="E48" s="9">
        <v>56060561</v>
      </c>
      <c r="F48" s="9">
        <f t="shared" si="8"/>
        <v>746876.66666666663</v>
      </c>
      <c r="G48" s="10">
        <f t="shared" si="9"/>
        <v>818842.73170731706</v>
      </c>
      <c r="H48" s="10">
        <f t="shared" si="10"/>
        <v>911553.83739837399</v>
      </c>
      <c r="I48" s="3">
        <v>11.3</v>
      </c>
      <c r="J48" s="9">
        <v>2609440</v>
      </c>
      <c r="K48" s="9">
        <v>1702655</v>
      </c>
      <c r="L48" s="9">
        <v>840187</v>
      </c>
      <c r="M48" s="9">
        <f t="shared" si="11"/>
        <v>42429.918699186994</v>
      </c>
      <c r="N48" s="10">
        <f t="shared" si="12"/>
        <v>27685.447154471545</v>
      </c>
      <c r="O48" s="10">
        <f t="shared" si="13"/>
        <v>13661.577235772358</v>
      </c>
      <c r="P48" s="12">
        <v>-50.7</v>
      </c>
      <c r="Q48" s="9">
        <v>72</v>
      </c>
      <c r="R48" s="10">
        <v>83</v>
      </c>
      <c r="S48" s="35">
        <v>96</v>
      </c>
      <c r="T48" s="12">
        <f t="shared" si="14"/>
        <v>15.66265060240964</v>
      </c>
    </row>
    <row r="49" spans="1:20">
      <c r="A49" s="6">
        <v>47</v>
      </c>
      <c r="B49" s="1" t="s">
        <v>53</v>
      </c>
      <c r="C49" s="9">
        <v>48195518</v>
      </c>
      <c r="D49" s="9">
        <v>52296570</v>
      </c>
      <c r="E49" s="9">
        <v>55486257</v>
      </c>
      <c r="F49" s="9">
        <f t="shared" si="8"/>
        <v>783666.9593495935</v>
      </c>
      <c r="G49" s="10">
        <f t="shared" si="9"/>
        <v>850350.73170731706</v>
      </c>
      <c r="H49" s="10">
        <f t="shared" si="10"/>
        <v>902215.56097560981</v>
      </c>
      <c r="I49" s="3">
        <v>6.1</v>
      </c>
      <c r="J49" s="9">
        <v>1182686</v>
      </c>
      <c r="K49" s="9">
        <v>577989</v>
      </c>
      <c r="L49" s="9">
        <v>-997102</v>
      </c>
      <c r="M49" s="9">
        <f t="shared" si="11"/>
        <v>19230.666666666668</v>
      </c>
      <c r="N49" s="10">
        <f t="shared" si="12"/>
        <v>9398.1951219512193</v>
      </c>
      <c r="O49" s="10">
        <f t="shared" si="13"/>
        <v>-16213.040650406505</v>
      </c>
      <c r="P49" s="12" t="s">
        <v>126</v>
      </c>
      <c r="Q49" s="9">
        <v>86</v>
      </c>
      <c r="R49" s="10">
        <v>91</v>
      </c>
      <c r="S49" s="35">
        <v>89</v>
      </c>
      <c r="T49" s="12">
        <f t="shared" si="14"/>
        <v>-2.197802197802198</v>
      </c>
    </row>
    <row r="50" spans="1:20">
      <c r="A50" s="6">
        <v>48</v>
      </c>
      <c r="B50" s="1" t="s">
        <v>57</v>
      </c>
      <c r="C50" s="9">
        <v>39951738</v>
      </c>
      <c r="D50" s="9">
        <v>42492857</v>
      </c>
      <c r="E50" s="9">
        <v>39265131</v>
      </c>
      <c r="F50" s="9">
        <f t="shared" si="8"/>
        <v>649621.75609756098</v>
      </c>
      <c r="G50" s="10">
        <f t="shared" si="9"/>
        <v>690940.76422764233</v>
      </c>
      <c r="H50" s="10">
        <f t="shared" si="10"/>
        <v>638457.41463414638</v>
      </c>
      <c r="I50" s="3">
        <v>-7.6</v>
      </c>
      <c r="J50" s="9">
        <v>2178898</v>
      </c>
      <c r="K50" s="9">
        <v>6255394</v>
      </c>
      <c r="L50" s="9">
        <v>5173961</v>
      </c>
      <c r="M50" s="9">
        <f t="shared" si="11"/>
        <v>35429.235772357722</v>
      </c>
      <c r="N50" s="10">
        <f t="shared" si="12"/>
        <v>101713.72357723577</v>
      </c>
      <c r="O50" s="10">
        <f t="shared" si="13"/>
        <v>84129.447154471549</v>
      </c>
      <c r="P50" s="12">
        <v>-17.3</v>
      </c>
      <c r="Q50" s="9">
        <v>77</v>
      </c>
      <c r="R50" s="10">
        <v>78</v>
      </c>
      <c r="S50" s="35">
        <v>85</v>
      </c>
      <c r="T50" s="12">
        <f t="shared" si="14"/>
        <v>8.9743589743589745</v>
      </c>
    </row>
    <row r="51" spans="1:20">
      <c r="A51" s="6">
        <v>49</v>
      </c>
      <c r="B51" s="19" t="s">
        <v>124</v>
      </c>
      <c r="C51" s="9">
        <v>48703281</v>
      </c>
      <c r="D51" s="9">
        <v>50124771</v>
      </c>
      <c r="E51" s="9">
        <v>56557562</v>
      </c>
      <c r="F51" s="9">
        <f t="shared" si="8"/>
        <v>791923.26829268294</v>
      </c>
      <c r="G51" s="9">
        <f t="shared" si="9"/>
        <v>815036.92682926834</v>
      </c>
      <c r="H51" s="10">
        <f t="shared" si="10"/>
        <v>919635.15447154467</v>
      </c>
      <c r="I51" s="3">
        <v>12.8</v>
      </c>
      <c r="J51" s="9">
        <v>108240</v>
      </c>
      <c r="K51" s="9">
        <v>125819</v>
      </c>
      <c r="L51" s="9">
        <v>112123</v>
      </c>
      <c r="M51" s="9">
        <f t="shared" si="11"/>
        <v>1760</v>
      </c>
      <c r="N51" s="9">
        <f t="shared" si="12"/>
        <v>2045.8373983739837</v>
      </c>
      <c r="O51" s="10">
        <f t="shared" si="13"/>
        <v>1823.1382113821139</v>
      </c>
      <c r="P51" s="3">
        <v>-10.9</v>
      </c>
      <c r="Q51" s="9">
        <v>85</v>
      </c>
      <c r="R51" s="10">
        <v>84</v>
      </c>
      <c r="S51" s="35">
        <v>84</v>
      </c>
      <c r="T51" s="12">
        <f t="shared" si="14"/>
        <v>0</v>
      </c>
    </row>
    <row r="52" spans="1:20" ht="20.25" customHeight="1">
      <c r="A52" s="6">
        <v>50</v>
      </c>
      <c r="B52" s="1" t="s">
        <v>59</v>
      </c>
      <c r="C52" s="9">
        <v>37949566</v>
      </c>
      <c r="D52" s="9">
        <v>40833656</v>
      </c>
      <c r="E52" s="9">
        <v>41412915</v>
      </c>
      <c r="F52" s="9">
        <f t="shared" si="8"/>
        <v>617066.11382113816</v>
      </c>
      <c r="G52" s="10">
        <f t="shared" si="9"/>
        <v>663961.88617886184</v>
      </c>
      <c r="H52" s="10">
        <f t="shared" si="10"/>
        <v>673380.73170731706</v>
      </c>
      <c r="I52" s="3">
        <v>1.4</v>
      </c>
      <c r="J52" s="9">
        <v>966341</v>
      </c>
      <c r="K52" s="9">
        <v>165120</v>
      </c>
      <c r="L52" s="9">
        <v>56024</v>
      </c>
      <c r="M52" s="9">
        <f t="shared" si="11"/>
        <v>15712.861788617885</v>
      </c>
      <c r="N52" s="10">
        <f t="shared" si="12"/>
        <v>2684.8780487804879</v>
      </c>
      <c r="O52" s="10">
        <f t="shared" si="13"/>
        <v>910.95934959349597</v>
      </c>
      <c r="P52" s="12">
        <v>-66.099999999999994</v>
      </c>
      <c r="Q52" s="9">
        <v>78</v>
      </c>
      <c r="R52" s="10">
        <v>83</v>
      </c>
      <c r="S52" s="35">
        <v>83</v>
      </c>
      <c r="T52" s="12">
        <f t="shared" si="14"/>
        <v>0</v>
      </c>
    </row>
    <row r="53" spans="1:20">
      <c r="A53" s="6">
        <v>51</v>
      </c>
      <c r="B53" s="1" t="s">
        <v>60</v>
      </c>
      <c r="C53" s="9">
        <v>37205927</v>
      </c>
      <c r="D53" s="9">
        <v>33808786</v>
      </c>
      <c r="E53" s="9">
        <v>34394220</v>
      </c>
      <c r="F53" s="9">
        <f t="shared" si="8"/>
        <v>604974.42276422761</v>
      </c>
      <c r="G53" s="10">
        <f t="shared" si="9"/>
        <v>549736.35772357718</v>
      </c>
      <c r="H53" s="10">
        <f t="shared" si="10"/>
        <v>559255.60975609755</v>
      </c>
      <c r="I53" s="3">
        <v>1.7</v>
      </c>
      <c r="J53" s="9">
        <v>-1308974</v>
      </c>
      <c r="K53" s="9">
        <v>-3013636</v>
      </c>
      <c r="L53" s="9">
        <v>-1796111</v>
      </c>
      <c r="M53" s="9">
        <f t="shared" si="11"/>
        <v>-21284.130081300813</v>
      </c>
      <c r="N53" s="10">
        <f t="shared" si="12"/>
        <v>-49002.211382113819</v>
      </c>
      <c r="O53" s="10">
        <f t="shared" si="13"/>
        <v>-29205.056910569107</v>
      </c>
      <c r="P53" s="3">
        <v>-40.4</v>
      </c>
      <c r="Q53" s="10">
        <v>85</v>
      </c>
      <c r="R53" s="10">
        <v>81</v>
      </c>
      <c r="S53" s="35">
        <v>81</v>
      </c>
      <c r="T53" s="12">
        <f t="shared" si="14"/>
        <v>0</v>
      </c>
    </row>
    <row r="54" spans="1:20">
      <c r="A54" s="6">
        <v>52</v>
      </c>
      <c r="B54" s="1" t="s">
        <v>62</v>
      </c>
      <c r="C54" s="9">
        <v>34351167</v>
      </c>
      <c r="D54" s="9">
        <v>38450892</v>
      </c>
      <c r="E54" s="9">
        <v>42427253</v>
      </c>
      <c r="F54" s="9">
        <f t="shared" si="8"/>
        <v>558555.56097560981</v>
      </c>
      <c r="G54" s="10">
        <f t="shared" si="9"/>
        <v>625217.75609756098</v>
      </c>
      <c r="H54" s="10">
        <f t="shared" si="10"/>
        <v>689874.03252032516</v>
      </c>
      <c r="I54" s="3">
        <v>10.3</v>
      </c>
      <c r="J54" s="9">
        <v>-2238586</v>
      </c>
      <c r="K54" s="9">
        <v>-559541</v>
      </c>
      <c r="L54" s="9">
        <v>4832080</v>
      </c>
      <c r="M54" s="9">
        <f t="shared" si="11"/>
        <v>-36399.772357723574</v>
      </c>
      <c r="N54" s="10">
        <f t="shared" si="12"/>
        <v>-9098.2276422764226</v>
      </c>
      <c r="O54" s="10">
        <f t="shared" si="13"/>
        <v>78570.406504065046</v>
      </c>
      <c r="P54" s="12" t="s">
        <v>126</v>
      </c>
      <c r="Q54" s="10">
        <v>75</v>
      </c>
      <c r="R54" s="10">
        <v>82</v>
      </c>
      <c r="S54" s="35">
        <v>80</v>
      </c>
      <c r="T54" s="12">
        <f t="shared" si="14"/>
        <v>-2.4390243902439024</v>
      </c>
    </row>
    <row r="55" spans="1:20">
      <c r="A55" s="6">
        <v>53</v>
      </c>
      <c r="B55" s="2" t="s">
        <v>39</v>
      </c>
      <c r="C55" s="9">
        <v>129123598</v>
      </c>
      <c r="D55" s="9">
        <v>117421701</v>
      </c>
      <c r="E55" s="9">
        <v>95638595</v>
      </c>
      <c r="F55" s="9">
        <f t="shared" si="8"/>
        <v>2099570.6991869919</v>
      </c>
      <c r="G55" s="10">
        <f t="shared" si="9"/>
        <v>1909295.9512195121</v>
      </c>
      <c r="H55" s="10">
        <f t="shared" si="10"/>
        <v>1555099.1056910569</v>
      </c>
      <c r="I55" s="3">
        <v>-18.600000000000001</v>
      </c>
      <c r="J55" s="9">
        <v>-140203</v>
      </c>
      <c r="K55" s="9">
        <v>18772087</v>
      </c>
      <c r="L55" s="9">
        <v>4576248</v>
      </c>
      <c r="M55" s="9">
        <f t="shared" si="11"/>
        <v>-2279.7235772357722</v>
      </c>
      <c r="N55" s="10">
        <f t="shared" si="12"/>
        <v>305237.18699186994</v>
      </c>
      <c r="O55" s="10">
        <f t="shared" si="13"/>
        <v>74410.536585365859</v>
      </c>
      <c r="P55" s="12">
        <v>-75.599999999999994</v>
      </c>
      <c r="Q55" s="9">
        <v>80</v>
      </c>
      <c r="R55" s="10">
        <v>78</v>
      </c>
      <c r="S55" s="35">
        <v>73</v>
      </c>
      <c r="T55" s="12">
        <f t="shared" si="14"/>
        <v>-6.4102564102564097</v>
      </c>
    </row>
    <row r="56" spans="1:20">
      <c r="A56" s="6">
        <v>54</v>
      </c>
      <c r="B56" s="1" t="s">
        <v>56</v>
      </c>
      <c r="C56" s="9">
        <v>41951448</v>
      </c>
      <c r="D56" s="9">
        <v>42497222</v>
      </c>
      <c r="E56" s="9">
        <v>41796929</v>
      </c>
      <c r="F56" s="9">
        <f t="shared" ref="F56:F87" si="15">C56/61.5</f>
        <v>682137.36585365853</v>
      </c>
      <c r="G56" s="10" t="s">
        <v>129</v>
      </c>
      <c r="H56" s="10">
        <f t="shared" ref="H56:H87" si="16">E56/61.5</f>
        <v>679624.86178861791</v>
      </c>
      <c r="I56" s="3">
        <v>-1.6</v>
      </c>
      <c r="J56" s="9">
        <v>75666</v>
      </c>
      <c r="K56" s="9">
        <v>51365</v>
      </c>
      <c r="L56" s="9">
        <v>1691286</v>
      </c>
      <c r="M56" s="9">
        <f t="shared" si="11"/>
        <v>1230.3414634146341</v>
      </c>
      <c r="N56" s="10">
        <f t="shared" si="12"/>
        <v>835.20325203252037</v>
      </c>
      <c r="O56" s="10">
        <f t="shared" si="13"/>
        <v>27500.585365853658</v>
      </c>
      <c r="P56" s="12">
        <v>3192.7</v>
      </c>
      <c r="Q56" s="9">
        <v>63</v>
      </c>
      <c r="R56" s="10">
        <v>65</v>
      </c>
      <c r="S56" s="35">
        <v>66</v>
      </c>
      <c r="T56" s="12">
        <f t="shared" si="14"/>
        <v>1.5384615384615385</v>
      </c>
    </row>
    <row r="57" spans="1:20">
      <c r="A57" s="6">
        <v>55</v>
      </c>
      <c r="B57" s="19" t="s">
        <v>123</v>
      </c>
      <c r="C57" s="9">
        <v>26449455</v>
      </c>
      <c r="D57" s="9">
        <v>28392338</v>
      </c>
      <c r="E57" s="9">
        <v>25154577</v>
      </c>
      <c r="F57" s="9">
        <f t="shared" si="15"/>
        <v>430072.43902439025</v>
      </c>
      <c r="G57" s="9">
        <f t="shared" ref="G57:G88" si="17">D57/61.5</f>
        <v>461664.03252032521</v>
      </c>
      <c r="H57" s="10">
        <f t="shared" si="16"/>
        <v>409017.51219512196</v>
      </c>
      <c r="I57" s="3">
        <v>-11.4</v>
      </c>
      <c r="J57" s="9">
        <v>3895469</v>
      </c>
      <c r="K57" s="9">
        <v>281603</v>
      </c>
      <c r="L57" s="9">
        <v>208244</v>
      </c>
      <c r="M57" s="9">
        <f t="shared" si="11"/>
        <v>63340.959349593497</v>
      </c>
      <c r="N57" s="9">
        <f t="shared" si="12"/>
        <v>4578.9105691056911</v>
      </c>
      <c r="O57" s="10">
        <f t="shared" si="13"/>
        <v>3386.0813008130081</v>
      </c>
      <c r="P57" s="3">
        <v>-26.1</v>
      </c>
      <c r="Q57" s="9">
        <v>58</v>
      </c>
      <c r="R57" s="10">
        <v>67</v>
      </c>
      <c r="S57" s="35">
        <v>62</v>
      </c>
      <c r="T57" s="12">
        <f t="shared" si="14"/>
        <v>-7.4626865671641784</v>
      </c>
    </row>
    <row r="58" spans="1:20" ht="30">
      <c r="A58" s="6">
        <v>56</v>
      </c>
      <c r="B58" s="19" t="s">
        <v>122</v>
      </c>
      <c r="C58" s="9">
        <v>40476414</v>
      </c>
      <c r="D58" s="9">
        <v>22110749</v>
      </c>
      <c r="E58" s="9">
        <v>29930149</v>
      </c>
      <c r="F58" s="9">
        <f t="shared" si="15"/>
        <v>658153.07317073166</v>
      </c>
      <c r="G58" s="9">
        <f t="shared" si="17"/>
        <v>359524.37398373982</v>
      </c>
      <c r="H58" s="10">
        <f t="shared" si="16"/>
        <v>486669.0894308943</v>
      </c>
      <c r="I58" s="3">
        <v>35.4</v>
      </c>
      <c r="J58" s="9">
        <v>-1913928</v>
      </c>
      <c r="K58" s="9">
        <v>-2315885</v>
      </c>
      <c r="L58" s="9">
        <v>-1593844</v>
      </c>
      <c r="M58" s="9">
        <f t="shared" si="11"/>
        <v>-31120.780487804877</v>
      </c>
      <c r="N58" s="9">
        <f t="shared" si="12"/>
        <v>-37656.666666666664</v>
      </c>
      <c r="O58" s="10">
        <f t="shared" si="13"/>
        <v>-25916.162601626016</v>
      </c>
      <c r="P58" s="3">
        <v>-31.2</v>
      </c>
      <c r="Q58" s="9">
        <v>37</v>
      </c>
      <c r="R58" s="10">
        <v>38</v>
      </c>
      <c r="S58" s="35">
        <v>57</v>
      </c>
      <c r="T58" s="12">
        <f t="shared" si="14"/>
        <v>50</v>
      </c>
    </row>
    <row r="59" spans="1:20">
      <c r="A59" s="6">
        <v>57</v>
      </c>
      <c r="B59" s="1" t="s">
        <v>51</v>
      </c>
      <c r="C59" s="9">
        <v>49501801</v>
      </c>
      <c r="D59" s="9">
        <v>53211509</v>
      </c>
      <c r="E59" s="9">
        <v>51859706</v>
      </c>
      <c r="F59" s="9">
        <f t="shared" si="15"/>
        <v>804907.33333333337</v>
      </c>
      <c r="G59" s="10">
        <f t="shared" si="17"/>
        <v>865227.78861788614</v>
      </c>
      <c r="H59" s="10">
        <f t="shared" si="16"/>
        <v>843247.25203252037</v>
      </c>
      <c r="I59" s="3">
        <v>-2.5</v>
      </c>
      <c r="J59" s="9">
        <v>-3317006</v>
      </c>
      <c r="K59" s="9">
        <v>217638</v>
      </c>
      <c r="L59" s="9">
        <v>-2178273</v>
      </c>
      <c r="M59" s="9">
        <f t="shared" si="11"/>
        <v>-53935.056910569103</v>
      </c>
      <c r="N59" s="10">
        <f t="shared" si="12"/>
        <v>3538.8292682926831</v>
      </c>
      <c r="O59" s="10">
        <f t="shared" si="13"/>
        <v>-35419.07317073171</v>
      </c>
      <c r="P59" s="12" t="s">
        <v>126</v>
      </c>
      <c r="Q59" s="9">
        <v>53</v>
      </c>
      <c r="R59" s="10">
        <v>53</v>
      </c>
      <c r="S59" s="35">
        <v>53</v>
      </c>
      <c r="T59" s="12">
        <f t="shared" si="14"/>
        <v>0</v>
      </c>
    </row>
    <row r="60" spans="1:20">
      <c r="A60" s="6">
        <v>58</v>
      </c>
      <c r="B60" s="1" t="s">
        <v>63</v>
      </c>
      <c r="C60" s="9">
        <v>26936845</v>
      </c>
      <c r="D60" s="9">
        <v>29121533</v>
      </c>
      <c r="E60" s="9">
        <v>27587544</v>
      </c>
      <c r="F60" s="9">
        <f t="shared" si="15"/>
        <v>437997.47967479675</v>
      </c>
      <c r="G60" s="10">
        <f t="shared" si="17"/>
        <v>473520.86178861791</v>
      </c>
      <c r="H60" s="10">
        <f t="shared" si="16"/>
        <v>448577.95121951221</v>
      </c>
      <c r="I60" s="3">
        <v>-5.3</v>
      </c>
      <c r="J60" s="9">
        <v>-3679324</v>
      </c>
      <c r="K60" s="9">
        <v>-2609614</v>
      </c>
      <c r="L60" s="9">
        <v>-2416566</v>
      </c>
      <c r="M60" s="9">
        <f t="shared" si="11"/>
        <v>-59826.406504065038</v>
      </c>
      <c r="N60" s="10">
        <f t="shared" si="12"/>
        <v>-42432.747967479678</v>
      </c>
      <c r="O60" s="10">
        <f t="shared" si="13"/>
        <v>-39293.756097560974</v>
      </c>
      <c r="P60" s="3">
        <v>-7.4</v>
      </c>
      <c r="Q60" s="10">
        <v>52</v>
      </c>
      <c r="R60" s="10">
        <v>55</v>
      </c>
      <c r="S60" s="35">
        <v>53</v>
      </c>
      <c r="T60" s="12">
        <f t="shared" si="14"/>
        <v>-3.6363636363636362</v>
      </c>
    </row>
    <row r="61" spans="1:20" ht="30">
      <c r="A61" s="6">
        <v>59</v>
      </c>
      <c r="B61" s="1" t="s">
        <v>45</v>
      </c>
      <c r="C61" s="9">
        <v>76180752</v>
      </c>
      <c r="D61" s="9">
        <v>81095143</v>
      </c>
      <c r="E61" s="9">
        <v>76385776</v>
      </c>
      <c r="F61" s="9">
        <f t="shared" si="15"/>
        <v>1238711.4146341463</v>
      </c>
      <c r="G61" s="10">
        <f t="shared" si="17"/>
        <v>1318620.2113821139</v>
      </c>
      <c r="H61" s="10">
        <f t="shared" si="16"/>
        <v>1242045.1382113821</v>
      </c>
      <c r="I61" s="3">
        <v>-5.8</v>
      </c>
      <c r="J61" s="9">
        <v>13192608</v>
      </c>
      <c r="K61" s="9">
        <v>20798719</v>
      </c>
      <c r="L61" s="9">
        <v>17970382</v>
      </c>
      <c r="M61" s="9">
        <f t="shared" si="11"/>
        <v>214513.95121951221</v>
      </c>
      <c r="N61" s="10">
        <f t="shared" si="12"/>
        <v>338190.55284552847</v>
      </c>
      <c r="O61" s="10">
        <f t="shared" si="13"/>
        <v>292201.33333333331</v>
      </c>
      <c r="P61" s="12">
        <v>-13.6</v>
      </c>
      <c r="Q61" s="9">
        <v>45</v>
      </c>
      <c r="R61" s="10">
        <v>47</v>
      </c>
      <c r="S61" s="35">
        <v>47</v>
      </c>
      <c r="T61" s="12">
        <f t="shared" si="14"/>
        <v>0</v>
      </c>
    </row>
    <row r="62" spans="1:20" ht="30">
      <c r="A62" s="6">
        <v>60</v>
      </c>
      <c r="B62" s="1" t="s">
        <v>55</v>
      </c>
      <c r="C62" s="9">
        <v>44133579</v>
      </c>
      <c r="D62" s="9">
        <v>49514101</v>
      </c>
      <c r="E62" s="9">
        <v>44527275</v>
      </c>
      <c r="F62" s="9">
        <f t="shared" si="15"/>
        <v>717619.17073170736</v>
      </c>
      <c r="G62" s="10">
        <f t="shared" si="17"/>
        <v>805107.33333333337</v>
      </c>
      <c r="H62" s="10">
        <f t="shared" si="16"/>
        <v>724020.73170731706</v>
      </c>
      <c r="I62" s="3">
        <v>-10.1</v>
      </c>
      <c r="J62" s="9">
        <v>99358</v>
      </c>
      <c r="K62" s="9">
        <v>829311</v>
      </c>
      <c r="L62" s="9">
        <v>-3550231</v>
      </c>
      <c r="M62" s="9">
        <f t="shared" si="11"/>
        <v>1615.5772357723577</v>
      </c>
      <c r="N62" s="10">
        <f t="shared" si="12"/>
        <v>13484.731707317073</v>
      </c>
      <c r="O62" s="10">
        <f t="shared" si="13"/>
        <v>-57727.333333333336</v>
      </c>
      <c r="P62" s="12" t="s">
        <v>126</v>
      </c>
      <c r="Q62" s="9">
        <v>34</v>
      </c>
      <c r="R62" s="10">
        <v>44</v>
      </c>
      <c r="S62" s="35">
        <v>46</v>
      </c>
      <c r="T62" s="12">
        <f t="shared" si="14"/>
        <v>4.5454545454545459</v>
      </c>
    </row>
    <row r="63" spans="1:20">
      <c r="A63" s="6">
        <v>61</v>
      </c>
      <c r="B63" s="1" t="s">
        <v>61</v>
      </c>
      <c r="C63" s="9">
        <v>35552733</v>
      </c>
      <c r="D63" s="9">
        <v>39456851</v>
      </c>
      <c r="E63" s="9">
        <v>41389646</v>
      </c>
      <c r="F63" s="9">
        <f t="shared" si="15"/>
        <v>578093.21951219509</v>
      </c>
      <c r="G63" s="10">
        <f t="shared" si="17"/>
        <v>641574.81300813006</v>
      </c>
      <c r="H63" s="10">
        <f t="shared" si="16"/>
        <v>673002.37398373988</v>
      </c>
      <c r="I63" s="3">
        <v>4.9000000000000004</v>
      </c>
      <c r="J63" s="9">
        <v>37161</v>
      </c>
      <c r="K63" s="9">
        <v>199641</v>
      </c>
      <c r="L63" s="9">
        <v>879088</v>
      </c>
      <c r="M63" s="9">
        <f t="shared" si="11"/>
        <v>604.2439024390244</v>
      </c>
      <c r="N63" s="10">
        <f t="shared" si="12"/>
        <v>3246.1951219512193</v>
      </c>
      <c r="O63" s="10">
        <f t="shared" si="13"/>
        <v>14294.113821138211</v>
      </c>
      <c r="P63" s="3">
        <v>340.3</v>
      </c>
      <c r="Q63" s="10">
        <v>44</v>
      </c>
      <c r="R63" s="10">
        <v>44</v>
      </c>
      <c r="S63" s="35">
        <v>44</v>
      </c>
      <c r="T63" s="12">
        <f t="shared" si="14"/>
        <v>0</v>
      </c>
    </row>
    <row r="64" spans="1:20">
      <c r="A64" s="6">
        <v>62</v>
      </c>
      <c r="B64" s="1" t="s">
        <v>64</v>
      </c>
      <c r="C64" s="9">
        <v>24635400</v>
      </c>
      <c r="D64" s="9">
        <v>24648834</v>
      </c>
      <c r="E64" s="9">
        <v>25442360</v>
      </c>
      <c r="F64" s="9">
        <f t="shared" si="15"/>
        <v>400575.60975609755</v>
      </c>
      <c r="G64" s="10">
        <f t="shared" si="17"/>
        <v>400794.04878048779</v>
      </c>
      <c r="H64" s="10">
        <f t="shared" si="16"/>
        <v>413696.9105691057</v>
      </c>
      <c r="I64" s="3">
        <v>3.2</v>
      </c>
      <c r="J64" s="9">
        <v>3098334</v>
      </c>
      <c r="K64" s="9">
        <v>2791671</v>
      </c>
      <c r="L64" s="9">
        <v>3300922</v>
      </c>
      <c r="M64" s="9">
        <f t="shared" si="11"/>
        <v>50379.414634146342</v>
      </c>
      <c r="N64" s="10">
        <f t="shared" si="12"/>
        <v>45393.024390243903</v>
      </c>
      <c r="O64" s="10">
        <f t="shared" si="13"/>
        <v>53673.528455284555</v>
      </c>
      <c r="P64" s="3">
        <v>18.2</v>
      </c>
      <c r="Q64" s="10">
        <v>40</v>
      </c>
      <c r="R64" s="10">
        <v>40</v>
      </c>
      <c r="S64" s="35">
        <v>43</v>
      </c>
      <c r="T64" s="12">
        <f t="shared" si="14"/>
        <v>7.5</v>
      </c>
    </row>
    <row r="65" spans="1:20">
      <c r="A65" s="6">
        <v>63</v>
      </c>
      <c r="B65" s="2" t="s">
        <v>38</v>
      </c>
      <c r="C65" s="9">
        <v>134491117</v>
      </c>
      <c r="D65" s="9">
        <v>131924377</v>
      </c>
      <c r="E65" s="9">
        <v>199305238</v>
      </c>
      <c r="F65" s="9">
        <f t="shared" si="15"/>
        <v>2186847.4308943087</v>
      </c>
      <c r="G65" s="10">
        <f t="shared" si="17"/>
        <v>2145111.8211382115</v>
      </c>
      <c r="H65" s="10">
        <f t="shared" si="16"/>
        <v>3240735.5772357723</v>
      </c>
      <c r="I65" s="3">
        <v>51.1</v>
      </c>
      <c r="J65" s="9">
        <v>-11248222</v>
      </c>
      <c r="K65" s="9">
        <v>3892549</v>
      </c>
      <c r="L65" s="9">
        <v>31715321</v>
      </c>
      <c r="M65" s="9">
        <f t="shared" si="11"/>
        <v>-182897.91869918699</v>
      </c>
      <c r="N65" s="10">
        <f t="shared" si="12"/>
        <v>63293.479674796748</v>
      </c>
      <c r="O65" s="10">
        <f t="shared" si="13"/>
        <v>515696.27642276423</v>
      </c>
      <c r="P65" s="12">
        <v>714.8</v>
      </c>
      <c r="Q65" s="9">
        <v>36</v>
      </c>
      <c r="R65" s="10">
        <v>37</v>
      </c>
      <c r="S65" s="35">
        <v>41</v>
      </c>
      <c r="T65" s="12">
        <f t="shared" si="14"/>
        <v>10.810810810810811</v>
      </c>
    </row>
    <row r="66" spans="1:20">
      <c r="A66" s="6">
        <v>64</v>
      </c>
      <c r="B66" s="1" t="s">
        <v>65</v>
      </c>
      <c r="C66" s="9">
        <v>23862439</v>
      </c>
      <c r="D66" s="9">
        <v>25296713</v>
      </c>
      <c r="E66" s="9">
        <v>28821906</v>
      </c>
      <c r="F66" s="9">
        <f t="shared" si="15"/>
        <v>388007.13821138209</v>
      </c>
      <c r="G66" s="10">
        <f t="shared" si="17"/>
        <v>411328.66666666669</v>
      </c>
      <c r="H66" s="10">
        <f t="shared" si="16"/>
        <v>468648.87804878049</v>
      </c>
      <c r="I66" s="3">
        <v>13.9</v>
      </c>
      <c r="J66" s="9">
        <v>643680</v>
      </c>
      <c r="K66" s="9">
        <v>492842</v>
      </c>
      <c r="L66" s="9">
        <v>3093182</v>
      </c>
      <c r="M66" s="9">
        <f t="shared" si="11"/>
        <v>10466.341463414634</v>
      </c>
      <c r="N66" s="10">
        <f t="shared" si="12"/>
        <v>8013.6910569105694</v>
      </c>
      <c r="O66" s="10">
        <f t="shared" si="13"/>
        <v>50295.642276422761</v>
      </c>
      <c r="P66" s="3">
        <v>619.6</v>
      </c>
      <c r="Q66" s="10">
        <v>42</v>
      </c>
      <c r="R66" s="10">
        <v>42</v>
      </c>
      <c r="S66" s="35">
        <v>40</v>
      </c>
      <c r="T66" s="12">
        <f t="shared" si="14"/>
        <v>-4.7619047619047619</v>
      </c>
    </row>
    <row r="67" spans="1:20">
      <c r="A67" s="6">
        <v>65</v>
      </c>
      <c r="B67" s="1" t="s">
        <v>67</v>
      </c>
      <c r="C67" s="9">
        <v>21141186</v>
      </c>
      <c r="D67" s="9">
        <v>21037483</v>
      </c>
      <c r="E67" s="9">
        <v>21509638</v>
      </c>
      <c r="F67" s="9">
        <f t="shared" si="15"/>
        <v>343759.12195121951</v>
      </c>
      <c r="G67" s="10">
        <f t="shared" si="17"/>
        <v>342072.89430894307</v>
      </c>
      <c r="H67" s="10">
        <f t="shared" si="16"/>
        <v>349750.2113821138</v>
      </c>
      <c r="I67" s="3">
        <v>2.2000000000000002</v>
      </c>
      <c r="J67" s="9">
        <v>-1535796</v>
      </c>
      <c r="K67" s="9">
        <v>-2023596</v>
      </c>
      <c r="L67" s="9">
        <v>1250771</v>
      </c>
      <c r="M67" s="9">
        <f t="shared" si="11"/>
        <v>-24972.292682926829</v>
      </c>
      <c r="N67" s="10">
        <f t="shared" si="12"/>
        <v>-32904</v>
      </c>
      <c r="O67" s="10">
        <f t="shared" si="13"/>
        <v>20337.739837398374</v>
      </c>
      <c r="P67" s="12" t="s">
        <v>126</v>
      </c>
      <c r="Q67" s="10">
        <v>40</v>
      </c>
      <c r="R67" s="10">
        <v>40</v>
      </c>
      <c r="S67" s="35">
        <v>39</v>
      </c>
      <c r="T67" s="12">
        <f t="shared" si="14"/>
        <v>-2.5</v>
      </c>
    </row>
    <row r="68" spans="1:20">
      <c r="A68" s="6">
        <v>66</v>
      </c>
      <c r="B68" s="1" t="s">
        <v>58</v>
      </c>
      <c r="C68" s="9">
        <v>39549824</v>
      </c>
      <c r="D68" s="9">
        <v>35105847</v>
      </c>
      <c r="E68" s="9">
        <v>31492385</v>
      </c>
      <c r="F68" s="9">
        <f t="shared" si="15"/>
        <v>643086.56910569104</v>
      </c>
      <c r="G68" s="10">
        <f t="shared" si="17"/>
        <v>570826.78048780491</v>
      </c>
      <c r="H68" s="10">
        <f t="shared" si="16"/>
        <v>512071.30081300816</v>
      </c>
      <c r="I68" s="3">
        <v>-10.3</v>
      </c>
      <c r="J68" s="9">
        <v>-530961</v>
      </c>
      <c r="K68" s="9">
        <v>969458</v>
      </c>
      <c r="L68" s="9">
        <v>-3416213</v>
      </c>
      <c r="M68" s="9">
        <f t="shared" ref="M68:M99" si="18">J68/61.5</f>
        <v>-8633.5121951219517</v>
      </c>
      <c r="N68" s="10">
        <f t="shared" ref="N68:N99" si="19">K68/61.5</f>
        <v>15763.544715447155</v>
      </c>
      <c r="O68" s="10">
        <f t="shared" ref="O68:O99" si="20">L68/61.5</f>
        <v>-55548.17886178862</v>
      </c>
      <c r="P68" s="12" t="s">
        <v>126</v>
      </c>
      <c r="Q68" s="9">
        <v>27</v>
      </c>
      <c r="R68" s="10">
        <v>31</v>
      </c>
      <c r="S68" s="35">
        <v>37</v>
      </c>
      <c r="T68" s="12">
        <f t="shared" ref="T68:T99" si="21">(S68-R68)/R68*100</f>
        <v>19.35483870967742</v>
      </c>
    </row>
    <row r="69" spans="1:20">
      <c r="A69" s="6">
        <v>67</v>
      </c>
      <c r="B69" s="1" t="s">
        <v>70</v>
      </c>
      <c r="C69" s="9">
        <v>19393869</v>
      </c>
      <c r="D69" s="9">
        <v>21004837</v>
      </c>
      <c r="E69" s="9">
        <v>21177554</v>
      </c>
      <c r="F69" s="9">
        <f t="shared" si="15"/>
        <v>315347.46341463417</v>
      </c>
      <c r="G69" s="10">
        <f t="shared" si="17"/>
        <v>341542.06504065043</v>
      </c>
      <c r="H69" s="10">
        <f t="shared" si="16"/>
        <v>344350.47154471546</v>
      </c>
      <c r="I69" s="3">
        <v>0.8</v>
      </c>
      <c r="J69" s="9">
        <v>103990</v>
      </c>
      <c r="K69" s="9">
        <v>427633</v>
      </c>
      <c r="L69" s="9">
        <v>74299</v>
      </c>
      <c r="M69" s="9">
        <f t="shared" si="18"/>
        <v>1690.8943089430895</v>
      </c>
      <c r="N69" s="10">
        <f t="shared" si="19"/>
        <v>6953.3821138211379</v>
      </c>
      <c r="O69" s="10">
        <f t="shared" si="20"/>
        <v>1208.1138211382113</v>
      </c>
      <c r="P69" s="3">
        <v>-82.6</v>
      </c>
      <c r="Q69" s="10">
        <v>28</v>
      </c>
      <c r="R69" s="10">
        <v>37</v>
      </c>
      <c r="S69" s="35">
        <v>37</v>
      </c>
      <c r="T69" s="12">
        <f t="shared" si="21"/>
        <v>0</v>
      </c>
    </row>
    <row r="70" spans="1:20">
      <c r="A70" s="6">
        <v>68</v>
      </c>
      <c r="B70" s="1" t="s">
        <v>81</v>
      </c>
      <c r="C70" s="9">
        <v>13629550</v>
      </c>
      <c r="D70" s="9">
        <v>15642305</v>
      </c>
      <c r="E70" s="9">
        <v>16076475</v>
      </c>
      <c r="F70" s="9">
        <f t="shared" si="15"/>
        <v>221618.69918699187</v>
      </c>
      <c r="G70" s="10">
        <f t="shared" si="17"/>
        <v>254346.42276422764</v>
      </c>
      <c r="H70" s="10">
        <f t="shared" si="16"/>
        <v>261406.09756097561</v>
      </c>
      <c r="I70" s="3">
        <v>2.8</v>
      </c>
      <c r="J70" s="9">
        <v>1045131</v>
      </c>
      <c r="K70" s="9">
        <v>2713851</v>
      </c>
      <c r="L70" s="9">
        <v>2917422</v>
      </c>
      <c r="M70" s="9">
        <f t="shared" si="18"/>
        <v>16994</v>
      </c>
      <c r="N70" s="10">
        <f t="shared" si="19"/>
        <v>44127.658536585368</v>
      </c>
      <c r="O70" s="10">
        <f t="shared" si="20"/>
        <v>47437.756097560974</v>
      </c>
      <c r="P70" s="3">
        <v>7.5</v>
      </c>
      <c r="Q70" s="10">
        <v>34</v>
      </c>
      <c r="R70" s="10">
        <v>39</v>
      </c>
      <c r="S70" s="35">
        <v>36</v>
      </c>
      <c r="T70" s="12">
        <f t="shared" si="21"/>
        <v>-7.6923076923076925</v>
      </c>
    </row>
    <row r="71" spans="1:20">
      <c r="A71" s="6">
        <v>69</v>
      </c>
      <c r="B71" s="1" t="s">
        <v>69</v>
      </c>
      <c r="C71" s="9">
        <v>20105675</v>
      </c>
      <c r="D71" s="9">
        <v>22457636</v>
      </c>
      <c r="E71" s="9">
        <v>24741884</v>
      </c>
      <c r="F71" s="9">
        <f t="shared" si="15"/>
        <v>326921.54471544718</v>
      </c>
      <c r="G71" s="10">
        <f t="shared" si="17"/>
        <v>365164.81300813006</v>
      </c>
      <c r="H71" s="10">
        <f t="shared" si="16"/>
        <v>402307.05691056908</v>
      </c>
      <c r="I71" s="3">
        <v>10.199999999999999</v>
      </c>
      <c r="J71" s="9">
        <v>126538</v>
      </c>
      <c r="K71" s="9">
        <v>346252</v>
      </c>
      <c r="L71" s="9">
        <v>70864</v>
      </c>
      <c r="M71" s="9">
        <f t="shared" si="18"/>
        <v>2057.5284552845528</v>
      </c>
      <c r="N71" s="10">
        <f t="shared" si="19"/>
        <v>5630.1138211382113</v>
      </c>
      <c r="O71" s="10">
        <f t="shared" si="20"/>
        <v>1152.260162601626</v>
      </c>
      <c r="P71" s="3">
        <v>-79.5</v>
      </c>
      <c r="Q71" s="10">
        <v>32</v>
      </c>
      <c r="R71" s="10">
        <v>34</v>
      </c>
      <c r="S71" s="35">
        <v>35</v>
      </c>
      <c r="T71" s="12">
        <f t="shared" si="21"/>
        <v>2.9411764705882351</v>
      </c>
    </row>
    <row r="72" spans="1:20">
      <c r="A72" s="6">
        <v>70</v>
      </c>
      <c r="B72" s="1" t="s">
        <v>74</v>
      </c>
      <c r="C72" s="9">
        <v>16638788</v>
      </c>
      <c r="D72" s="9">
        <v>14753218</v>
      </c>
      <c r="E72" s="9">
        <v>8093737</v>
      </c>
      <c r="F72" s="9">
        <f t="shared" si="15"/>
        <v>270549.39837398374</v>
      </c>
      <c r="G72" s="10">
        <f t="shared" si="17"/>
        <v>239889.72357723577</v>
      </c>
      <c r="H72" s="10">
        <f t="shared" si="16"/>
        <v>131605.47967479675</v>
      </c>
      <c r="I72" s="3">
        <v>-54.1</v>
      </c>
      <c r="J72" s="9">
        <v>-705568</v>
      </c>
      <c r="K72" s="9">
        <v>13442</v>
      </c>
      <c r="L72" s="9">
        <v>-3054839</v>
      </c>
      <c r="M72" s="9">
        <f t="shared" si="18"/>
        <v>-11472.650406504064</v>
      </c>
      <c r="N72" s="10">
        <f t="shared" si="19"/>
        <v>218.5691056910569</v>
      </c>
      <c r="O72" s="10">
        <f t="shared" si="20"/>
        <v>-49672.17886178862</v>
      </c>
      <c r="P72" s="12" t="s">
        <v>126</v>
      </c>
      <c r="Q72" s="10">
        <v>47</v>
      </c>
      <c r="R72" s="10">
        <v>48</v>
      </c>
      <c r="S72" s="35">
        <v>35</v>
      </c>
      <c r="T72" s="12">
        <f t="shared" si="21"/>
        <v>-27.083333333333332</v>
      </c>
    </row>
    <row r="73" spans="1:20" ht="30">
      <c r="A73" s="6">
        <v>71</v>
      </c>
      <c r="B73" s="1" t="s">
        <v>84</v>
      </c>
      <c r="C73" s="9">
        <v>11400617</v>
      </c>
      <c r="D73" s="9">
        <v>11326686</v>
      </c>
      <c r="E73" s="9">
        <v>12531113</v>
      </c>
      <c r="F73" s="9">
        <f t="shared" si="15"/>
        <v>185375.88617886178</v>
      </c>
      <c r="G73" s="10">
        <f t="shared" si="17"/>
        <v>184173.75609756098</v>
      </c>
      <c r="H73" s="10">
        <f t="shared" si="16"/>
        <v>203757.9349593496</v>
      </c>
      <c r="I73" s="3">
        <v>10.6</v>
      </c>
      <c r="J73" s="9">
        <v>309923</v>
      </c>
      <c r="K73" s="9">
        <v>73494</v>
      </c>
      <c r="L73" s="9">
        <v>6509</v>
      </c>
      <c r="M73" s="9">
        <f t="shared" si="18"/>
        <v>5039.3983739837395</v>
      </c>
      <c r="N73" s="10">
        <f t="shared" si="19"/>
        <v>1195.0243902439024</v>
      </c>
      <c r="O73" s="10">
        <f t="shared" si="20"/>
        <v>105.83739837398375</v>
      </c>
      <c r="P73" s="3">
        <v>-91.1</v>
      </c>
      <c r="Q73" s="10">
        <v>36</v>
      </c>
      <c r="R73" s="10">
        <v>32</v>
      </c>
      <c r="S73" s="35">
        <v>35</v>
      </c>
      <c r="T73" s="12">
        <f t="shared" si="21"/>
        <v>9.375</v>
      </c>
    </row>
    <row r="74" spans="1:20">
      <c r="A74" s="6">
        <v>72</v>
      </c>
      <c r="B74" s="1" t="s">
        <v>72</v>
      </c>
      <c r="C74" s="9">
        <v>18193342</v>
      </c>
      <c r="D74" s="9">
        <v>19609039</v>
      </c>
      <c r="E74" s="9">
        <v>18689726</v>
      </c>
      <c r="F74" s="9">
        <f t="shared" si="15"/>
        <v>295826.69918699184</v>
      </c>
      <c r="G74" s="10">
        <f t="shared" si="17"/>
        <v>318846.16260162601</v>
      </c>
      <c r="H74" s="10">
        <f t="shared" si="16"/>
        <v>303897.98373983742</v>
      </c>
      <c r="I74" s="3">
        <v>-4.7</v>
      </c>
      <c r="J74" s="9">
        <v>1041816</v>
      </c>
      <c r="K74" s="9">
        <v>836821</v>
      </c>
      <c r="L74" s="9">
        <v>695159</v>
      </c>
      <c r="M74" s="9">
        <f t="shared" si="18"/>
        <v>16940.09756097561</v>
      </c>
      <c r="N74" s="10">
        <f t="shared" si="19"/>
        <v>13606.845528455284</v>
      </c>
      <c r="O74" s="10">
        <f t="shared" si="20"/>
        <v>11303.39837398374</v>
      </c>
      <c r="P74" s="3">
        <v>16.899999999999999</v>
      </c>
      <c r="Q74" s="10">
        <v>31</v>
      </c>
      <c r="R74" s="10">
        <v>32</v>
      </c>
      <c r="S74" s="35">
        <v>33</v>
      </c>
      <c r="T74" s="12">
        <f t="shared" si="21"/>
        <v>3.125</v>
      </c>
    </row>
    <row r="75" spans="1:20">
      <c r="A75" s="6">
        <v>73</v>
      </c>
      <c r="B75" s="1" t="s">
        <v>78</v>
      </c>
      <c r="C75" s="9">
        <v>14124126</v>
      </c>
      <c r="D75" s="9">
        <v>13941972</v>
      </c>
      <c r="E75" s="9">
        <v>15295360</v>
      </c>
      <c r="F75" s="9">
        <f t="shared" si="15"/>
        <v>229660.58536585365</v>
      </c>
      <c r="G75" s="10">
        <f t="shared" si="17"/>
        <v>226698.73170731709</v>
      </c>
      <c r="H75" s="10">
        <f t="shared" si="16"/>
        <v>248705.0406504065</v>
      </c>
      <c r="I75" s="3">
        <v>9.6999999999999993</v>
      </c>
      <c r="J75" s="9">
        <v>306121</v>
      </c>
      <c r="K75" s="9">
        <v>58162</v>
      </c>
      <c r="L75" s="9">
        <v>-591530</v>
      </c>
      <c r="M75" s="9">
        <f t="shared" si="18"/>
        <v>4977.5772357723581</v>
      </c>
      <c r="N75" s="10">
        <f t="shared" si="19"/>
        <v>945.72357723577238</v>
      </c>
      <c r="O75" s="10">
        <f t="shared" si="20"/>
        <v>-9618.3739837398371</v>
      </c>
      <c r="P75" s="12" t="s">
        <v>126</v>
      </c>
      <c r="Q75" s="10">
        <v>31</v>
      </c>
      <c r="R75" s="10">
        <v>34</v>
      </c>
      <c r="S75" s="35">
        <v>32</v>
      </c>
      <c r="T75" s="12">
        <f t="shared" si="21"/>
        <v>-5.8823529411764701</v>
      </c>
    </row>
    <row r="76" spans="1:20">
      <c r="A76" s="6">
        <v>74</v>
      </c>
      <c r="B76" s="1" t="s">
        <v>77</v>
      </c>
      <c r="C76" s="9">
        <v>14311530</v>
      </c>
      <c r="D76" s="9">
        <v>16773376</v>
      </c>
      <c r="E76" s="9">
        <v>17056358</v>
      </c>
      <c r="F76" s="9">
        <f t="shared" si="15"/>
        <v>232707.80487804877</v>
      </c>
      <c r="G76" s="10">
        <f t="shared" si="17"/>
        <v>272737.82113821141</v>
      </c>
      <c r="H76" s="10">
        <f t="shared" si="16"/>
        <v>277339.15447154472</v>
      </c>
      <c r="I76" s="3">
        <v>1.7</v>
      </c>
      <c r="J76" s="9">
        <v>422381</v>
      </c>
      <c r="K76" s="9">
        <v>-377692</v>
      </c>
      <c r="L76" s="9">
        <v>737572</v>
      </c>
      <c r="M76" s="9">
        <f t="shared" si="18"/>
        <v>6867.9837398373984</v>
      </c>
      <c r="N76" s="10">
        <f t="shared" si="19"/>
        <v>-6141.333333333333</v>
      </c>
      <c r="O76" s="10">
        <f t="shared" si="20"/>
        <v>11993.040650406505</v>
      </c>
      <c r="P76" s="12" t="s">
        <v>126</v>
      </c>
      <c r="Q76" s="10">
        <v>26</v>
      </c>
      <c r="R76" s="10">
        <v>34</v>
      </c>
      <c r="S76" s="35">
        <v>31</v>
      </c>
      <c r="T76" s="12">
        <f t="shared" si="21"/>
        <v>-8.8235294117647065</v>
      </c>
    </row>
    <row r="77" spans="1:20">
      <c r="A77" s="6">
        <v>75</v>
      </c>
      <c r="B77" s="28" t="s">
        <v>131</v>
      </c>
      <c r="C77" s="15">
        <v>12757948</v>
      </c>
      <c r="D77" s="9">
        <v>13102846</v>
      </c>
      <c r="E77" s="9">
        <v>13090297</v>
      </c>
      <c r="F77" s="29">
        <f t="shared" si="15"/>
        <v>207446.30894308942</v>
      </c>
      <c r="G77" s="9">
        <f t="shared" si="17"/>
        <v>213054.40650406503</v>
      </c>
      <c r="H77" s="10">
        <f t="shared" si="16"/>
        <v>212850.35772357724</v>
      </c>
      <c r="I77" s="3">
        <v>-0.1</v>
      </c>
      <c r="J77" s="15">
        <v>27399</v>
      </c>
      <c r="K77" s="9">
        <v>63622</v>
      </c>
      <c r="L77" s="9">
        <v>71785</v>
      </c>
      <c r="M77" s="29">
        <f t="shared" si="18"/>
        <v>445.51219512195121</v>
      </c>
      <c r="N77" s="9">
        <f t="shared" si="19"/>
        <v>1034.5040650406504</v>
      </c>
      <c r="O77" s="10">
        <f t="shared" si="20"/>
        <v>1167.2357723577236</v>
      </c>
      <c r="P77" s="3">
        <v>12.8</v>
      </c>
      <c r="Q77" s="15">
        <v>31</v>
      </c>
      <c r="R77" s="10">
        <v>31</v>
      </c>
      <c r="S77" s="35">
        <v>31</v>
      </c>
      <c r="T77" s="12">
        <f t="shared" si="21"/>
        <v>0</v>
      </c>
    </row>
    <row r="78" spans="1:20" ht="30">
      <c r="A78" s="6">
        <v>76</v>
      </c>
      <c r="B78" s="1" t="s">
        <v>20</v>
      </c>
      <c r="C78" s="9">
        <v>260128939</v>
      </c>
      <c r="D78" s="9">
        <v>16287755</v>
      </c>
      <c r="E78" s="9">
        <v>16448785</v>
      </c>
      <c r="F78" s="9">
        <f t="shared" si="15"/>
        <v>4229738.8455284555</v>
      </c>
      <c r="G78" s="10">
        <f t="shared" si="17"/>
        <v>264841.54471544718</v>
      </c>
      <c r="H78" s="10">
        <f t="shared" si="16"/>
        <v>267459.91869918699</v>
      </c>
      <c r="I78" s="3">
        <v>1</v>
      </c>
      <c r="J78" s="9">
        <v>581771</v>
      </c>
      <c r="K78" s="9">
        <v>-669987866</v>
      </c>
      <c r="L78" s="9">
        <v>-526639423</v>
      </c>
      <c r="M78" s="9">
        <f t="shared" si="18"/>
        <v>9459.6910569105694</v>
      </c>
      <c r="N78" s="10">
        <f t="shared" si="19"/>
        <v>-10894111.642276423</v>
      </c>
      <c r="O78" s="10">
        <f t="shared" si="20"/>
        <v>-8563242.650406504</v>
      </c>
      <c r="P78" s="12">
        <v>-21.4</v>
      </c>
      <c r="Q78" s="9">
        <v>26</v>
      </c>
      <c r="R78" s="10">
        <v>29</v>
      </c>
      <c r="S78" s="35">
        <v>29</v>
      </c>
      <c r="T78" s="12">
        <f t="shared" si="21"/>
        <v>0</v>
      </c>
    </row>
    <row r="79" spans="1:20">
      <c r="A79" s="6">
        <v>77</v>
      </c>
      <c r="B79" s="1" t="s">
        <v>68</v>
      </c>
      <c r="C79" s="9">
        <v>20163655</v>
      </c>
      <c r="D79" s="9">
        <v>19801171</v>
      </c>
      <c r="E79" s="9">
        <v>18303523</v>
      </c>
      <c r="F79" s="9">
        <f t="shared" si="15"/>
        <v>327864.30894308945</v>
      </c>
      <c r="G79" s="10">
        <f t="shared" si="17"/>
        <v>321970.26016260165</v>
      </c>
      <c r="H79" s="10">
        <f t="shared" si="16"/>
        <v>297618.26016260165</v>
      </c>
      <c r="I79" s="3">
        <v>-7.6</v>
      </c>
      <c r="J79" s="9">
        <v>5001365</v>
      </c>
      <c r="K79" s="9">
        <v>84928</v>
      </c>
      <c r="L79" s="9">
        <v>30792</v>
      </c>
      <c r="M79" s="9">
        <f t="shared" si="18"/>
        <v>81323.008130081304</v>
      </c>
      <c r="N79" s="10">
        <f t="shared" si="19"/>
        <v>1380.9430894308944</v>
      </c>
      <c r="O79" s="10">
        <f t="shared" si="20"/>
        <v>500.6829268292683</v>
      </c>
      <c r="P79" s="3">
        <v>-63.7</v>
      </c>
      <c r="Q79" s="10">
        <v>29</v>
      </c>
      <c r="R79" s="10">
        <v>28</v>
      </c>
      <c r="S79" s="35">
        <v>28</v>
      </c>
      <c r="T79" s="12">
        <f t="shared" si="21"/>
        <v>0</v>
      </c>
    </row>
    <row r="80" spans="1:20" ht="30">
      <c r="A80" s="6">
        <v>78</v>
      </c>
      <c r="B80" s="1" t="s">
        <v>85</v>
      </c>
      <c r="C80" s="9">
        <v>10389708</v>
      </c>
      <c r="D80" s="9">
        <v>14937057</v>
      </c>
      <c r="E80" s="9">
        <v>14597379</v>
      </c>
      <c r="F80" s="9">
        <f t="shared" si="15"/>
        <v>168938.34146341463</v>
      </c>
      <c r="G80" s="10">
        <f t="shared" si="17"/>
        <v>242878.9756097561</v>
      </c>
      <c r="H80" s="10">
        <f t="shared" si="16"/>
        <v>237355.75609756098</v>
      </c>
      <c r="I80" s="3">
        <v>-2.2999999999999998</v>
      </c>
      <c r="J80" s="9">
        <v>522747</v>
      </c>
      <c r="K80" s="9">
        <v>533819</v>
      </c>
      <c r="L80" s="9">
        <v>14915</v>
      </c>
      <c r="M80" s="9">
        <f t="shared" si="18"/>
        <v>8499.9512195121952</v>
      </c>
      <c r="N80" s="10">
        <f t="shared" si="19"/>
        <v>8679.9837398373984</v>
      </c>
      <c r="O80" s="10">
        <f t="shared" si="20"/>
        <v>242.52032520325204</v>
      </c>
      <c r="P80" s="3">
        <v>-97.2</v>
      </c>
      <c r="Q80" s="10">
        <v>23</v>
      </c>
      <c r="R80" s="10">
        <v>29</v>
      </c>
      <c r="S80" s="35">
        <v>28</v>
      </c>
      <c r="T80" s="12">
        <f t="shared" si="21"/>
        <v>-3.4482758620689653</v>
      </c>
    </row>
    <row r="81" spans="1:20">
      <c r="A81" s="6">
        <v>79</v>
      </c>
      <c r="B81" s="1" t="s">
        <v>79</v>
      </c>
      <c r="C81" s="9">
        <v>13864200</v>
      </c>
      <c r="D81" s="9">
        <v>17342287</v>
      </c>
      <c r="E81" s="9">
        <v>16557740</v>
      </c>
      <c r="F81" s="9">
        <f t="shared" si="15"/>
        <v>225434.14634146341</v>
      </c>
      <c r="G81" s="10">
        <f t="shared" si="17"/>
        <v>281988.40650406503</v>
      </c>
      <c r="H81" s="10">
        <f t="shared" si="16"/>
        <v>269231.54471544718</v>
      </c>
      <c r="I81" s="3">
        <v>4.5</v>
      </c>
      <c r="J81" s="9">
        <v>273297</v>
      </c>
      <c r="K81" s="9">
        <v>1265950</v>
      </c>
      <c r="L81" s="9">
        <v>-861902</v>
      </c>
      <c r="M81" s="9">
        <f t="shared" si="18"/>
        <v>4443.8536585365855</v>
      </c>
      <c r="N81" s="10">
        <f t="shared" si="19"/>
        <v>20584.552845528455</v>
      </c>
      <c r="O81" s="10">
        <f t="shared" si="20"/>
        <v>-14014.666666666666</v>
      </c>
      <c r="P81" s="12" t="s">
        <v>126</v>
      </c>
      <c r="Q81" s="10">
        <v>24</v>
      </c>
      <c r="R81" s="10">
        <v>26</v>
      </c>
      <c r="S81" s="35">
        <v>27</v>
      </c>
      <c r="T81" s="12">
        <f t="shared" si="21"/>
        <v>3.8461538461538463</v>
      </c>
    </row>
    <row r="82" spans="1:20">
      <c r="A82" s="6">
        <v>80</v>
      </c>
      <c r="B82" s="1" t="s">
        <v>83</v>
      </c>
      <c r="C82" s="9">
        <v>12497111</v>
      </c>
      <c r="D82" s="9">
        <v>14563500</v>
      </c>
      <c r="E82" s="9">
        <v>14059984</v>
      </c>
      <c r="F82" s="9">
        <f t="shared" si="15"/>
        <v>203205.05691056911</v>
      </c>
      <c r="G82" s="10">
        <f t="shared" si="17"/>
        <v>236804.87804878049</v>
      </c>
      <c r="H82" s="10">
        <f t="shared" si="16"/>
        <v>228617.62601626015</v>
      </c>
      <c r="I82" s="3">
        <v>-3.5</v>
      </c>
      <c r="J82" s="9">
        <v>-247926</v>
      </c>
      <c r="K82" s="9">
        <v>-809839</v>
      </c>
      <c r="L82" s="9">
        <v>-2458829</v>
      </c>
      <c r="M82" s="9">
        <f t="shared" si="18"/>
        <v>-4031.3170731707319</v>
      </c>
      <c r="N82" s="10">
        <f t="shared" si="19"/>
        <v>-13168.113821138211</v>
      </c>
      <c r="O82" s="10">
        <f t="shared" si="20"/>
        <v>-39980.959349593497</v>
      </c>
      <c r="P82" s="3">
        <v>203.6</v>
      </c>
      <c r="Q82" s="10">
        <v>27</v>
      </c>
      <c r="R82" s="10">
        <v>27</v>
      </c>
      <c r="S82" s="35">
        <v>27</v>
      </c>
      <c r="T82" s="12">
        <f t="shared" si="21"/>
        <v>0</v>
      </c>
    </row>
    <row r="83" spans="1:20">
      <c r="A83" s="6">
        <v>81</v>
      </c>
      <c r="B83" s="1" t="s">
        <v>76</v>
      </c>
      <c r="C83" s="9">
        <v>15775704</v>
      </c>
      <c r="D83" s="9">
        <v>18905129</v>
      </c>
      <c r="E83" s="9">
        <v>20932153</v>
      </c>
      <c r="F83" s="9">
        <f t="shared" si="15"/>
        <v>256515.51219512196</v>
      </c>
      <c r="G83" s="10">
        <f t="shared" si="17"/>
        <v>307400.47154471546</v>
      </c>
      <c r="H83" s="10">
        <f t="shared" si="16"/>
        <v>340360.2113821138</v>
      </c>
      <c r="I83" s="3">
        <v>10.7</v>
      </c>
      <c r="J83" s="9">
        <v>1320308</v>
      </c>
      <c r="K83" s="9">
        <v>3541543</v>
      </c>
      <c r="L83" s="9">
        <v>4793588</v>
      </c>
      <c r="M83" s="9">
        <f t="shared" si="18"/>
        <v>21468.422764227642</v>
      </c>
      <c r="N83" s="10">
        <f t="shared" si="19"/>
        <v>57586.065040650406</v>
      </c>
      <c r="O83" s="10">
        <f t="shared" si="20"/>
        <v>77944.520325203252</v>
      </c>
      <c r="P83" s="3">
        <v>35.4</v>
      </c>
      <c r="Q83" s="10">
        <v>24</v>
      </c>
      <c r="R83" s="10">
        <v>26</v>
      </c>
      <c r="S83" s="35">
        <v>26</v>
      </c>
      <c r="T83" s="12">
        <f t="shared" si="21"/>
        <v>0</v>
      </c>
    </row>
    <row r="84" spans="1:20">
      <c r="A84" s="6">
        <v>82</v>
      </c>
      <c r="B84" s="1" t="s">
        <v>71</v>
      </c>
      <c r="C84" s="9">
        <v>18365534</v>
      </c>
      <c r="D84" s="9">
        <v>50721500</v>
      </c>
      <c r="E84" s="9">
        <v>46501695</v>
      </c>
      <c r="F84" s="9">
        <f t="shared" si="15"/>
        <v>298626.56910569104</v>
      </c>
      <c r="G84" s="10">
        <f t="shared" si="17"/>
        <v>824739.83739837399</v>
      </c>
      <c r="H84" s="10">
        <f t="shared" si="16"/>
        <v>756125.12195121951</v>
      </c>
      <c r="I84" s="3">
        <v>-8.3000000000000007</v>
      </c>
      <c r="J84" s="9">
        <v>-60540932</v>
      </c>
      <c r="K84" s="9">
        <v>-29154488</v>
      </c>
      <c r="L84" s="9">
        <v>-41474929</v>
      </c>
      <c r="M84" s="9">
        <f t="shared" si="18"/>
        <v>-984405.39837398368</v>
      </c>
      <c r="N84" s="10">
        <f t="shared" si="19"/>
        <v>-474056.71544715448</v>
      </c>
      <c r="O84" s="10">
        <f t="shared" si="20"/>
        <v>-674389.08943089435</v>
      </c>
      <c r="P84" s="3">
        <v>42.3</v>
      </c>
      <c r="Q84" s="10">
        <v>20</v>
      </c>
      <c r="R84" s="10">
        <v>23</v>
      </c>
      <c r="S84" s="35">
        <v>23</v>
      </c>
      <c r="T84" s="12">
        <f t="shared" si="21"/>
        <v>0</v>
      </c>
    </row>
    <row r="85" spans="1:20">
      <c r="A85" s="6">
        <v>83</v>
      </c>
      <c r="B85" s="19" t="s">
        <v>121</v>
      </c>
      <c r="C85" s="9">
        <v>18233217</v>
      </c>
      <c r="D85" s="9">
        <v>18156379</v>
      </c>
      <c r="E85" s="9">
        <v>19413675</v>
      </c>
      <c r="F85" s="9">
        <f t="shared" si="15"/>
        <v>296475.07317073172</v>
      </c>
      <c r="G85" s="9">
        <f t="shared" si="17"/>
        <v>295225.67479674798</v>
      </c>
      <c r="H85" s="10">
        <f t="shared" si="16"/>
        <v>315669.51219512196</v>
      </c>
      <c r="I85" s="3">
        <v>6.9</v>
      </c>
      <c r="J85" s="9">
        <v>846700</v>
      </c>
      <c r="K85" s="9">
        <v>1215776</v>
      </c>
      <c r="L85" s="9">
        <v>372579</v>
      </c>
      <c r="M85" s="9">
        <f t="shared" si="18"/>
        <v>13767.479674796748</v>
      </c>
      <c r="N85" s="9">
        <f t="shared" si="19"/>
        <v>19768.715447154471</v>
      </c>
      <c r="O85" s="10">
        <f t="shared" si="20"/>
        <v>6058.1951219512193</v>
      </c>
      <c r="P85" s="3">
        <v>-69.400000000000006</v>
      </c>
      <c r="Q85" s="9">
        <v>20</v>
      </c>
      <c r="R85" s="10">
        <v>21</v>
      </c>
      <c r="S85" s="35">
        <v>22</v>
      </c>
      <c r="T85" s="12">
        <f t="shared" si="21"/>
        <v>4.7619047619047619</v>
      </c>
    </row>
    <row r="86" spans="1:20">
      <c r="A86" s="6">
        <v>84</v>
      </c>
      <c r="B86" s="19" t="s">
        <v>119</v>
      </c>
      <c r="C86" s="9">
        <v>14195554</v>
      </c>
      <c r="D86" s="9">
        <v>15170715</v>
      </c>
      <c r="E86" s="9">
        <v>14904098</v>
      </c>
      <c r="F86" s="9">
        <f t="shared" si="15"/>
        <v>230822.01626016261</v>
      </c>
      <c r="G86" s="9">
        <f t="shared" si="17"/>
        <v>246678.29268292684</v>
      </c>
      <c r="H86" s="10">
        <f t="shared" si="16"/>
        <v>242343.05691056911</v>
      </c>
      <c r="I86" s="3">
        <v>-1.8</v>
      </c>
      <c r="J86" s="9">
        <v>498190</v>
      </c>
      <c r="K86" s="9">
        <v>434044</v>
      </c>
      <c r="L86" s="9">
        <v>1845758</v>
      </c>
      <c r="M86" s="9">
        <f t="shared" si="18"/>
        <v>8100.6504065040654</v>
      </c>
      <c r="N86" s="9">
        <f t="shared" si="19"/>
        <v>7057.6260162601629</v>
      </c>
      <c r="O86" s="10">
        <f t="shared" si="20"/>
        <v>30012.325203252032</v>
      </c>
      <c r="P86" s="3">
        <v>325.2</v>
      </c>
      <c r="Q86" s="9">
        <v>26</v>
      </c>
      <c r="R86" s="10">
        <v>23</v>
      </c>
      <c r="S86" s="35">
        <v>18</v>
      </c>
      <c r="T86" s="12">
        <f t="shared" si="21"/>
        <v>-21.739130434782609</v>
      </c>
    </row>
    <row r="87" spans="1:20">
      <c r="A87" s="6">
        <v>85</v>
      </c>
      <c r="B87" s="19" t="s">
        <v>120</v>
      </c>
      <c r="C87" s="9">
        <v>8567362</v>
      </c>
      <c r="D87" s="9">
        <v>8378013</v>
      </c>
      <c r="E87" s="9">
        <v>10414588</v>
      </c>
      <c r="F87" s="9">
        <f t="shared" si="15"/>
        <v>139306.69918699187</v>
      </c>
      <c r="G87" s="9">
        <f t="shared" si="17"/>
        <v>136227.85365853659</v>
      </c>
      <c r="H87" s="10">
        <f t="shared" si="16"/>
        <v>169342.8943089431</v>
      </c>
      <c r="I87" s="3">
        <v>24.3</v>
      </c>
      <c r="J87" s="9">
        <v>56375</v>
      </c>
      <c r="K87" s="9">
        <v>148780</v>
      </c>
      <c r="L87" s="9">
        <v>960084</v>
      </c>
      <c r="M87" s="9">
        <f t="shared" si="18"/>
        <v>916.66666666666663</v>
      </c>
      <c r="N87" s="9">
        <f t="shared" si="19"/>
        <v>2419.1869918699185</v>
      </c>
      <c r="O87" s="10">
        <f t="shared" si="20"/>
        <v>15611.121951219513</v>
      </c>
      <c r="P87" s="3">
        <v>545.29999999999995</v>
      </c>
      <c r="Q87" s="9">
        <v>12</v>
      </c>
      <c r="R87" s="10">
        <v>16</v>
      </c>
      <c r="S87" s="35">
        <v>16</v>
      </c>
      <c r="T87" s="12">
        <f t="shared" si="21"/>
        <v>0</v>
      </c>
    </row>
    <row r="88" spans="1:20" ht="30">
      <c r="A88" s="6">
        <v>86</v>
      </c>
      <c r="B88" s="1" t="s">
        <v>86</v>
      </c>
      <c r="C88" s="9">
        <v>10374712</v>
      </c>
      <c r="D88" s="9">
        <v>10021154</v>
      </c>
      <c r="E88" s="9">
        <v>10565077</v>
      </c>
      <c r="F88" s="9">
        <f t="shared" ref="F88:F123" si="22">C88/61.5</f>
        <v>168694.50406504064</v>
      </c>
      <c r="G88" s="10">
        <f t="shared" si="17"/>
        <v>162945.59349593497</v>
      </c>
      <c r="H88" s="10">
        <f t="shared" ref="H88:H123" si="23">E88/61.5</f>
        <v>171789.86991869917</v>
      </c>
      <c r="I88" s="3">
        <v>5.4</v>
      </c>
      <c r="J88" s="9">
        <v>1945638</v>
      </c>
      <c r="K88" s="9">
        <v>779696</v>
      </c>
      <c r="L88" s="9">
        <v>1622895</v>
      </c>
      <c r="M88" s="9">
        <f t="shared" si="18"/>
        <v>31636.390243902439</v>
      </c>
      <c r="N88" s="10">
        <f t="shared" si="19"/>
        <v>12677.983739837398</v>
      </c>
      <c r="O88" s="10">
        <f t="shared" si="20"/>
        <v>26388.536585365855</v>
      </c>
      <c r="P88" s="3">
        <v>108.1</v>
      </c>
      <c r="Q88" s="10">
        <v>18</v>
      </c>
      <c r="R88" s="10">
        <v>15</v>
      </c>
      <c r="S88" s="35">
        <v>15</v>
      </c>
      <c r="T88" s="12">
        <f t="shared" si="21"/>
        <v>0</v>
      </c>
    </row>
    <row r="89" spans="1:20">
      <c r="A89" s="6">
        <v>87</v>
      </c>
      <c r="B89" s="1" t="s">
        <v>87</v>
      </c>
      <c r="C89" s="9">
        <v>9372412</v>
      </c>
      <c r="D89" s="9">
        <v>9292851</v>
      </c>
      <c r="E89" s="9">
        <v>9322880</v>
      </c>
      <c r="F89" s="9">
        <f t="shared" si="22"/>
        <v>152396.94308943089</v>
      </c>
      <c r="G89" s="10">
        <f t="shared" ref="G89:G123" si="24">D89/61.5</f>
        <v>151103.26829268291</v>
      </c>
      <c r="H89" s="10">
        <f t="shared" si="23"/>
        <v>151591.54471544715</v>
      </c>
      <c r="I89" s="3">
        <v>0.3</v>
      </c>
      <c r="J89" s="9">
        <v>1037120</v>
      </c>
      <c r="K89" s="9">
        <v>851400</v>
      </c>
      <c r="L89" s="9">
        <v>1195528</v>
      </c>
      <c r="M89" s="9">
        <f t="shared" si="18"/>
        <v>16863.739837398374</v>
      </c>
      <c r="N89" s="10">
        <f t="shared" si="19"/>
        <v>13843.90243902439</v>
      </c>
      <c r="O89" s="10">
        <f t="shared" si="20"/>
        <v>19439.479674796748</v>
      </c>
      <c r="P89" s="3">
        <v>40.4</v>
      </c>
      <c r="Q89" s="10">
        <v>12</v>
      </c>
      <c r="R89" s="10">
        <v>15</v>
      </c>
      <c r="S89" s="35">
        <v>15</v>
      </c>
      <c r="T89" s="12">
        <f t="shared" si="21"/>
        <v>0</v>
      </c>
    </row>
    <row r="90" spans="1:20">
      <c r="A90" s="6">
        <v>88</v>
      </c>
      <c r="B90" s="30" t="s">
        <v>100</v>
      </c>
      <c r="C90" s="31">
        <v>2917972</v>
      </c>
      <c r="D90" s="9">
        <v>8350802</v>
      </c>
      <c r="E90" s="9">
        <v>8200204</v>
      </c>
      <c r="F90" s="9">
        <f t="shared" si="22"/>
        <v>47446.699186991871</v>
      </c>
      <c r="G90" s="10">
        <f t="shared" si="24"/>
        <v>135785.39837398374</v>
      </c>
      <c r="H90" s="10">
        <f t="shared" si="23"/>
        <v>133336.65040650408</v>
      </c>
      <c r="I90" s="3">
        <v>-1.8</v>
      </c>
      <c r="J90" s="9">
        <v>211410</v>
      </c>
      <c r="K90" s="9">
        <v>655929</v>
      </c>
      <c r="L90" s="9">
        <v>83605</v>
      </c>
      <c r="M90" s="9">
        <f t="shared" si="18"/>
        <v>3437.560975609756</v>
      </c>
      <c r="N90" s="10">
        <f t="shared" si="19"/>
        <v>10665.512195121952</v>
      </c>
      <c r="O90" s="10">
        <f t="shared" si="20"/>
        <v>1359.4308943089432</v>
      </c>
      <c r="P90" s="3">
        <v>-87.3</v>
      </c>
      <c r="Q90" s="10">
        <v>9</v>
      </c>
      <c r="R90" s="10">
        <v>11</v>
      </c>
      <c r="S90" s="35">
        <v>14</v>
      </c>
      <c r="T90" s="12">
        <f t="shared" si="21"/>
        <v>27.27272727272727</v>
      </c>
    </row>
    <row r="91" spans="1:20" ht="30">
      <c r="A91" s="6">
        <v>89</v>
      </c>
      <c r="B91" s="19" t="s">
        <v>118</v>
      </c>
      <c r="C91" s="9">
        <v>7271792</v>
      </c>
      <c r="D91" s="9">
        <v>7904582</v>
      </c>
      <c r="E91" s="9">
        <v>4792348</v>
      </c>
      <c r="F91" s="9">
        <f t="shared" si="22"/>
        <v>118240.52032520325</v>
      </c>
      <c r="G91" s="9">
        <f t="shared" si="24"/>
        <v>128529.78861788618</v>
      </c>
      <c r="H91" s="10">
        <f t="shared" si="23"/>
        <v>77924.357723577239</v>
      </c>
      <c r="I91" s="3">
        <v>-39.4</v>
      </c>
      <c r="J91" s="9">
        <v>1306182</v>
      </c>
      <c r="K91" s="9">
        <v>535572</v>
      </c>
      <c r="L91" s="9">
        <v>-4400596</v>
      </c>
      <c r="M91" s="9">
        <f t="shared" si="18"/>
        <v>21238.731707317074</v>
      </c>
      <c r="N91" s="9">
        <f t="shared" si="19"/>
        <v>8708.4878048780483</v>
      </c>
      <c r="O91" s="10">
        <f t="shared" si="20"/>
        <v>-71554.406504065046</v>
      </c>
      <c r="P91" s="12" t="s">
        <v>126</v>
      </c>
      <c r="Q91" s="9">
        <v>6</v>
      </c>
      <c r="R91" s="10">
        <v>6</v>
      </c>
      <c r="S91" s="35">
        <v>14</v>
      </c>
      <c r="T91" s="12">
        <f t="shared" si="21"/>
        <v>133.33333333333331</v>
      </c>
    </row>
    <row r="92" spans="1:20">
      <c r="A92" s="6">
        <v>90</v>
      </c>
      <c r="B92" s="1" t="s">
        <v>88</v>
      </c>
      <c r="C92" s="9">
        <v>9232042</v>
      </c>
      <c r="D92" s="9">
        <v>10705235</v>
      </c>
      <c r="E92" s="9">
        <v>10881055</v>
      </c>
      <c r="F92" s="9">
        <f t="shared" si="22"/>
        <v>150114.50406504064</v>
      </c>
      <c r="G92" s="10">
        <f t="shared" si="24"/>
        <v>174068.86178861788</v>
      </c>
      <c r="H92" s="10">
        <f t="shared" si="23"/>
        <v>176927.72357723577</v>
      </c>
      <c r="I92" s="3">
        <v>1.6</v>
      </c>
      <c r="J92" s="9">
        <v>-564732</v>
      </c>
      <c r="K92" s="9">
        <v>3009537</v>
      </c>
      <c r="L92" s="9">
        <v>1405511</v>
      </c>
      <c r="M92" s="9">
        <f t="shared" si="18"/>
        <v>-9182.6341463414628</v>
      </c>
      <c r="N92" s="10">
        <f t="shared" si="19"/>
        <v>48935.560975609755</v>
      </c>
      <c r="O92" s="10">
        <f t="shared" si="20"/>
        <v>22853.837398373984</v>
      </c>
      <c r="P92" s="12">
        <v>-53.3</v>
      </c>
      <c r="Q92" s="10">
        <v>11</v>
      </c>
      <c r="R92" s="10">
        <v>13</v>
      </c>
      <c r="S92" s="35">
        <v>13</v>
      </c>
      <c r="T92" s="12">
        <f t="shared" si="21"/>
        <v>0</v>
      </c>
    </row>
    <row r="93" spans="1:20">
      <c r="A93" s="6">
        <v>91</v>
      </c>
      <c r="B93" s="1" t="s">
        <v>97</v>
      </c>
      <c r="C93" s="9">
        <v>4527470</v>
      </c>
      <c r="D93" s="9">
        <v>5202609</v>
      </c>
      <c r="E93" s="9">
        <v>4781311</v>
      </c>
      <c r="F93" s="9">
        <f t="shared" si="22"/>
        <v>73617.398373983742</v>
      </c>
      <c r="G93" s="10">
        <f t="shared" si="24"/>
        <v>84595.268292682929</v>
      </c>
      <c r="H93" s="10">
        <f t="shared" si="23"/>
        <v>77744.894308943083</v>
      </c>
      <c r="I93" s="3">
        <v>-8.1</v>
      </c>
      <c r="J93" s="9">
        <v>-1195781</v>
      </c>
      <c r="K93" s="9">
        <v>-903722</v>
      </c>
      <c r="L93" s="9">
        <v>-1276355</v>
      </c>
      <c r="M93" s="9">
        <f t="shared" si="18"/>
        <v>-19443.593495934958</v>
      </c>
      <c r="N93" s="10">
        <f t="shared" si="19"/>
        <v>-14694.666666666666</v>
      </c>
      <c r="O93" s="10">
        <f t="shared" si="20"/>
        <v>-20753.739837398374</v>
      </c>
      <c r="P93" s="3">
        <v>41.2</v>
      </c>
      <c r="Q93" s="10">
        <v>8</v>
      </c>
      <c r="R93" s="10">
        <v>13</v>
      </c>
      <c r="S93" s="35">
        <v>13</v>
      </c>
      <c r="T93" s="12">
        <f t="shared" si="21"/>
        <v>0</v>
      </c>
    </row>
    <row r="94" spans="1:20">
      <c r="A94" s="6">
        <v>92</v>
      </c>
      <c r="B94" s="19" t="s">
        <v>112</v>
      </c>
      <c r="C94" s="9">
        <v>15517081</v>
      </c>
      <c r="D94" s="9">
        <v>15819934</v>
      </c>
      <c r="E94" s="9">
        <v>17443073</v>
      </c>
      <c r="F94" s="9">
        <f t="shared" si="22"/>
        <v>252310.26016260163</v>
      </c>
      <c r="G94" s="9">
        <f t="shared" si="24"/>
        <v>257234.69918699187</v>
      </c>
      <c r="H94" s="10">
        <f t="shared" si="23"/>
        <v>283627.20325203252</v>
      </c>
      <c r="I94" s="3">
        <v>10.3</v>
      </c>
      <c r="J94" s="9">
        <v>-483266</v>
      </c>
      <c r="K94" s="9">
        <v>408738</v>
      </c>
      <c r="L94" s="9">
        <v>188407</v>
      </c>
      <c r="M94" s="9">
        <f t="shared" si="18"/>
        <v>-7857.9837398373984</v>
      </c>
      <c r="N94" s="9">
        <f t="shared" si="19"/>
        <v>6646.1463414634145</v>
      </c>
      <c r="O94" s="10">
        <f t="shared" si="20"/>
        <v>3063.5284552845528</v>
      </c>
      <c r="P94" s="3">
        <v>-53.9</v>
      </c>
      <c r="Q94" s="9">
        <v>16</v>
      </c>
      <c r="R94" s="10">
        <v>15</v>
      </c>
      <c r="S94" s="35">
        <v>13</v>
      </c>
      <c r="T94" s="12">
        <f t="shared" si="21"/>
        <v>-13.333333333333334</v>
      </c>
    </row>
    <row r="95" spans="1:20">
      <c r="A95" s="6">
        <v>93</v>
      </c>
      <c r="B95" s="19" t="s">
        <v>113</v>
      </c>
      <c r="C95" s="9">
        <v>5066549</v>
      </c>
      <c r="D95" s="9">
        <v>6196605</v>
      </c>
      <c r="E95" s="9">
        <v>6435020</v>
      </c>
      <c r="F95" s="9">
        <f t="shared" si="22"/>
        <v>82382.91056910569</v>
      </c>
      <c r="G95" s="9">
        <f t="shared" si="24"/>
        <v>100757.80487804877</v>
      </c>
      <c r="H95" s="10">
        <f t="shared" si="23"/>
        <v>104634.47154471544</v>
      </c>
      <c r="I95" s="3">
        <v>3.8</v>
      </c>
      <c r="J95" s="9">
        <v>-410411</v>
      </c>
      <c r="K95" s="9">
        <v>1913</v>
      </c>
      <c r="L95" s="9">
        <v>194927</v>
      </c>
      <c r="M95" s="9">
        <f t="shared" si="18"/>
        <v>-6673.3495934959346</v>
      </c>
      <c r="N95" s="9">
        <f t="shared" si="19"/>
        <v>31.105691056910569</v>
      </c>
      <c r="O95" s="10">
        <f t="shared" si="20"/>
        <v>3169.5447154471544</v>
      </c>
      <c r="P95" s="3">
        <v>10089.6</v>
      </c>
      <c r="Q95" s="9">
        <v>11</v>
      </c>
      <c r="R95" s="10">
        <v>12</v>
      </c>
      <c r="S95" s="35">
        <v>13</v>
      </c>
      <c r="T95" s="12">
        <f t="shared" si="21"/>
        <v>8.3333333333333321</v>
      </c>
    </row>
    <row r="96" spans="1:20" ht="30">
      <c r="A96" s="6">
        <v>94</v>
      </c>
      <c r="B96" s="1" t="s">
        <v>91</v>
      </c>
      <c r="C96" s="9">
        <v>5567222</v>
      </c>
      <c r="D96" s="9">
        <v>5461859</v>
      </c>
      <c r="E96" s="9">
        <v>4974417</v>
      </c>
      <c r="F96" s="9">
        <f t="shared" si="22"/>
        <v>90523.934959349586</v>
      </c>
      <c r="G96" s="10">
        <f t="shared" si="24"/>
        <v>88810.715447154478</v>
      </c>
      <c r="H96" s="10">
        <f t="shared" si="23"/>
        <v>80884.829268292684</v>
      </c>
      <c r="I96" s="3">
        <v>-8.9</v>
      </c>
      <c r="J96" s="9">
        <v>-1001279</v>
      </c>
      <c r="K96" s="9">
        <v>221663</v>
      </c>
      <c r="L96" s="9">
        <v>180214</v>
      </c>
      <c r="M96" s="9">
        <f t="shared" si="18"/>
        <v>-16280.959349593495</v>
      </c>
      <c r="N96" s="10">
        <f t="shared" si="19"/>
        <v>3604.2764227642278</v>
      </c>
      <c r="O96" s="10">
        <f t="shared" si="20"/>
        <v>2930.3089430894311</v>
      </c>
      <c r="P96" s="12">
        <v>-18.7</v>
      </c>
      <c r="Q96" s="10">
        <v>13</v>
      </c>
      <c r="R96" s="10">
        <v>13</v>
      </c>
      <c r="S96" s="35">
        <v>12</v>
      </c>
      <c r="T96" s="12">
        <f t="shared" si="21"/>
        <v>-7.6923076923076925</v>
      </c>
    </row>
    <row r="97" spans="1:20">
      <c r="A97" s="6">
        <v>95</v>
      </c>
      <c r="B97" s="1" t="s">
        <v>92</v>
      </c>
      <c r="C97" s="9">
        <v>5542920</v>
      </c>
      <c r="D97" s="9">
        <v>6324400</v>
      </c>
      <c r="E97" s="9">
        <v>6982350</v>
      </c>
      <c r="F97" s="9">
        <f t="shared" si="22"/>
        <v>90128.780487804877</v>
      </c>
      <c r="G97" s="10">
        <f t="shared" si="24"/>
        <v>102835.77235772357</v>
      </c>
      <c r="H97" s="10">
        <f t="shared" si="23"/>
        <v>113534.14634146342</v>
      </c>
      <c r="I97" s="3">
        <v>10.4</v>
      </c>
      <c r="J97" s="9">
        <v>-281188</v>
      </c>
      <c r="K97" s="9">
        <v>5674</v>
      </c>
      <c r="L97" s="9">
        <v>584862</v>
      </c>
      <c r="M97" s="9">
        <f t="shared" si="18"/>
        <v>-4572.1626016260161</v>
      </c>
      <c r="N97" s="10">
        <f t="shared" si="19"/>
        <v>92.260162601626021</v>
      </c>
      <c r="O97" s="10">
        <f t="shared" si="20"/>
        <v>9509.9512195121952</v>
      </c>
      <c r="P97" s="12">
        <v>10207.799999999999</v>
      </c>
      <c r="Q97" s="10">
        <v>12</v>
      </c>
      <c r="R97" s="10">
        <v>14</v>
      </c>
      <c r="S97" s="35">
        <v>12</v>
      </c>
      <c r="T97" s="12">
        <f t="shared" si="21"/>
        <v>-14.285714285714285</v>
      </c>
    </row>
    <row r="98" spans="1:20" ht="30">
      <c r="A98" s="6">
        <v>96</v>
      </c>
      <c r="B98" s="1" t="s">
        <v>96</v>
      </c>
      <c r="C98" s="9">
        <v>5217807</v>
      </c>
      <c r="D98" s="9">
        <v>5415969</v>
      </c>
      <c r="E98" s="9">
        <v>5264843</v>
      </c>
      <c r="F98" s="9">
        <f t="shared" si="22"/>
        <v>84842.390243902439</v>
      </c>
      <c r="G98" s="10">
        <f t="shared" si="24"/>
        <v>88064.536585365859</v>
      </c>
      <c r="H98" s="10">
        <f t="shared" si="23"/>
        <v>85607.203252032516</v>
      </c>
      <c r="I98" s="3">
        <v>-2.8</v>
      </c>
      <c r="J98" s="9">
        <v>-380446</v>
      </c>
      <c r="K98" s="9">
        <v>-351840</v>
      </c>
      <c r="L98" s="9">
        <v>162850</v>
      </c>
      <c r="M98" s="9">
        <f t="shared" si="18"/>
        <v>-6186.1138211382113</v>
      </c>
      <c r="N98" s="10">
        <f t="shared" si="19"/>
        <v>-5720.9756097560976</v>
      </c>
      <c r="O98" s="10">
        <f t="shared" si="20"/>
        <v>2647.9674796747968</v>
      </c>
      <c r="P98" s="12" t="s">
        <v>126</v>
      </c>
      <c r="Q98" s="10">
        <v>12</v>
      </c>
      <c r="R98" s="10">
        <v>12</v>
      </c>
      <c r="S98" s="35">
        <v>12</v>
      </c>
      <c r="T98" s="12">
        <f t="shared" si="21"/>
        <v>0</v>
      </c>
    </row>
    <row r="99" spans="1:20" ht="30">
      <c r="A99" s="6">
        <v>97</v>
      </c>
      <c r="B99" s="1" t="s">
        <v>73</v>
      </c>
      <c r="C99" s="9">
        <v>17627737</v>
      </c>
      <c r="D99" s="9">
        <v>20558488</v>
      </c>
      <c r="E99" s="9">
        <v>17453442</v>
      </c>
      <c r="F99" s="9">
        <f t="shared" si="22"/>
        <v>286629.8699186992</v>
      </c>
      <c r="G99" s="10">
        <f t="shared" si="24"/>
        <v>334284.35772357724</v>
      </c>
      <c r="H99" s="10">
        <f t="shared" si="23"/>
        <v>283795.80487804877</v>
      </c>
      <c r="I99" s="3">
        <v>-15.1</v>
      </c>
      <c r="J99" s="9">
        <v>-479145487</v>
      </c>
      <c r="K99" s="9">
        <v>-134853401</v>
      </c>
      <c r="L99" s="9">
        <v>-125456999</v>
      </c>
      <c r="M99" s="9">
        <f t="shared" si="18"/>
        <v>-7790983.5284552844</v>
      </c>
      <c r="N99" s="10">
        <f t="shared" si="19"/>
        <v>-2192738.2276422763</v>
      </c>
      <c r="O99" s="10">
        <f t="shared" si="20"/>
        <v>-2039951.2032520326</v>
      </c>
      <c r="P99" s="12">
        <v>-7</v>
      </c>
      <c r="Q99" s="10">
        <v>11</v>
      </c>
      <c r="R99" s="10">
        <v>10</v>
      </c>
      <c r="S99" s="35">
        <v>11</v>
      </c>
      <c r="T99" s="12">
        <f t="shared" si="21"/>
        <v>10</v>
      </c>
    </row>
    <row r="100" spans="1:20">
      <c r="A100" s="6">
        <v>98</v>
      </c>
      <c r="B100" s="1" t="s">
        <v>89</v>
      </c>
      <c r="C100" s="9">
        <v>7569285</v>
      </c>
      <c r="D100" s="9">
        <v>9108615</v>
      </c>
      <c r="E100" s="9">
        <v>8171641</v>
      </c>
      <c r="F100" s="9">
        <f t="shared" si="22"/>
        <v>123077.80487804877</v>
      </c>
      <c r="G100" s="10">
        <f t="shared" si="24"/>
        <v>148107.56097560975</v>
      </c>
      <c r="H100" s="10">
        <f t="shared" si="23"/>
        <v>132872.21138211383</v>
      </c>
      <c r="I100" s="3">
        <v>-10.3</v>
      </c>
      <c r="J100" s="9">
        <v>-671205</v>
      </c>
      <c r="K100" s="9">
        <v>253089</v>
      </c>
      <c r="L100" s="9">
        <v>-977833</v>
      </c>
      <c r="M100" s="9">
        <f t="shared" ref="M100:M123" si="25">J100/61.5</f>
        <v>-10913.90243902439</v>
      </c>
      <c r="N100" s="10">
        <f t="shared" ref="N100:N123" si="26">K100/61.5</f>
        <v>4115.2682926829266</v>
      </c>
      <c r="O100" s="10">
        <f t="shared" ref="O100:O123" si="27">L100/61.5</f>
        <v>-15899.723577235773</v>
      </c>
      <c r="P100" s="12" t="s">
        <v>126</v>
      </c>
      <c r="Q100" s="10">
        <v>10</v>
      </c>
      <c r="R100" s="10">
        <v>11</v>
      </c>
      <c r="S100" s="35">
        <v>11</v>
      </c>
      <c r="T100" s="12">
        <f t="shared" ref="T100:T123" si="28">(S100-R100)/R100*100</f>
        <v>0</v>
      </c>
    </row>
    <row r="101" spans="1:20">
      <c r="A101" s="6">
        <v>99</v>
      </c>
      <c r="B101" s="1" t="s">
        <v>98</v>
      </c>
      <c r="C101" s="9">
        <v>4457246</v>
      </c>
      <c r="D101" s="9">
        <v>4408109</v>
      </c>
      <c r="E101" s="9">
        <v>5135272</v>
      </c>
      <c r="F101" s="9">
        <f t="shared" si="22"/>
        <v>72475.544715447148</v>
      </c>
      <c r="G101" s="10">
        <f t="shared" si="24"/>
        <v>71676.569105691058</v>
      </c>
      <c r="H101" s="10">
        <f t="shared" si="23"/>
        <v>83500.357723577239</v>
      </c>
      <c r="I101" s="3">
        <v>16.5</v>
      </c>
      <c r="J101" s="9">
        <v>118383</v>
      </c>
      <c r="K101" s="9">
        <v>164782</v>
      </c>
      <c r="L101" s="9">
        <v>296744</v>
      </c>
      <c r="M101" s="9">
        <f t="shared" si="25"/>
        <v>1924.9268292682927</v>
      </c>
      <c r="N101" s="10">
        <f t="shared" si="26"/>
        <v>2679.3821138211383</v>
      </c>
      <c r="O101" s="10">
        <f t="shared" si="27"/>
        <v>4825.1056910569105</v>
      </c>
      <c r="P101" s="3">
        <v>80.099999999999994</v>
      </c>
      <c r="Q101" s="10">
        <v>11</v>
      </c>
      <c r="R101" s="10">
        <v>11</v>
      </c>
      <c r="S101" s="35">
        <v>11</v>
      </c>
      <c r="T101" s="12">
        <f t="shared" si="28"/>
        <v>0</v>
      </c>
    </row>
    <row r="102" spans="1:20">
      <c r="A102" s="6">
        <v>100</v>
      </c>
      <c r="B102" s="1" t="s">
        <v>75</v>
      </c>
      <c r="C102" s="9">
        <v>16397182</v>
      </c>
      <c r="D102" s="9">
        <v>10632808</v>
      </c>
      <c r="E102" s="9">
        <v>13835181</v>
      </c>
      <c r="F102" s="9">
        <f t="shared" si="22"/>
        <v>266620.84552845528</v>
      </c>
      <c r="G102" s="10">
        <f t="shared" si="24"/>
        <v>172891.18699186991</v>
      </c>
      <c r="H102" s="10">
        <f t="shared" si="23"/>
        <v>224962.29268292684</v>
      </c>
      <c r="I102" s="3">
        <v>30.1</v>
      </c>
      <c r="J102" s="9">
        <v>5482125</v>
      </c>
      <c r="K102" s="9">
        <v>-1465330</v>
      </c>
      <c r="L102" s="9">
        <v>753094</v>
      </c>
      <c r="M102" s="9">
        <f t="shared" si="25"/>
        <v>89140.243902439019</v>
      </c>
      <c r="N102" s="10">
        <f t="shared" si="26"/>
        <v>-23826.504065040652</v>
      </c>
      <c r="O102" s="10">
        <f t="shared" si="27"/>
        <v>12245.430894308944</v>
      </c>
      <c r="P102" s="12" t="s">
        <v>126</v>
      </c>
      <c r="Q102" s="10">
        <v>6</v>
      </c>
      <c r="R102" s="10">
        <v>8</v>
      </c>
      <c r="S102" s="35">
        <v>10</v>
      </c>
      <c r="T102" s="12">
        <f t="shared" si="28"/>
        <v>25</v>
      </c>
    </row>
    <row r="103" spans="1:20">
      <c r="A103" s="6">
        <v>101</v>
      </c>
      <c r="B103" s="19" t="s">
        <v>115</v>
      </c>
      <c r="C103" s="9">
        <v>10540009</v>
      </c>
      <c r="D103" s="9">
        <v>8289804</v>
      </c>
      <c r="E103" s="9">
        <v>11272383</v>
      </c>
      <c r="F103" s="9">
        <f t="shared" si="22"/>
        <v>171382.26016260163</v>
      </c>
      <c r="G103" s="9">
        <f t="shared" si="24"/>
        <v>134793.56097560975</v>
      </c>
      <c r="H103" s="10">
        <f t="shared" si="23"/>
        <v>183290.78048780488</v>
      </c>
      <c r="I103" s="3">
        <v>36</v>
      </c>
      <c r="J103" s="9">
        <v>-1039703</v>
      </c>
      <c r="K103" s="9">
        <v>-4160618</v>
      </c>
      <c r="L103" s="9">
        <v>-907681</v>
      </c>
      <c r="M103" s="9">
        <f t="shared" si="25"/>
        <v>-16905.739837398374</v>
      </c>
      <c r="N103" s="9">
        <f t="shared" si="26"/>
        <v>-67652.32520325204</v>
      </c>
      <c r="O103" s="10">
        <f t="shared" si="27"/>
        <v>-14759.040650406505</v>
      </c>
      <c r="P103" s="3">
        <v>-78.2</v>
      </c>
      <c r="Q103" s="9">
        <v>11</v>
      </c>
      <c r="R103" s="10">
        <v>11</v>
      </c>
      <c r="S103" s="35">
        <v>10</v>
      </c>
      <c r="T103" s="12">
        <f t="shared" si="28"/>
        <v>-9.0909090909090917</v>
      </c>
    </row>
    <row r="104" spans="1:20" ht="30">
      <c r="A104" s="6">
        <v>102</v>
      </c>
      <c r="B104" s="28" t="s">
        <v>130</v>
      </c>
      <c r="C104" s="15">
        <v>6626236</v>
      </c>
      <c r="D104" s="9">
        <v>8114819</v>
      </c>
      <c r="E104" s="9">
        <v>7967927</v>
      </c>
      <c r="F104" s="29">
        <f t="shared" si="22"/>
        <v>107743.67479674796</v>
      </c>
      <c r="G104" s="9">
        <f t="shared" si="24"/>
        <v>131948.27642276423</v>
      </c>
      <c r="H104" s="10">
        <f t="shared" si="23"/>
        <v>129559.78861788618</v>
      </c>
      <c r="I104" s="3">
        <v>-1.8</v>
      </c>
      <c r="J104" s="15">
        <v>-7567850</v>
      </c>
      <c r="K104" s="9">
        <v>-6134206</v>
      </c>
      <c r="L104" s="9">
        <v>-6499860</v>
      </c>
      <c r="M104" s="29">
        <f t="shared" si="25"/>
        <v>-123054.47154471544</v>
      </c>
      <c r="N104" s="9">
        <f t="shared" si="26"/>
        <v>-99743.186991869923</v>
      </c>
      <c r="O104" s="10">
        <f t="shared" si="27"/>
        <v>-105688.78048780488</v>
      </c>
      <c r="P104" s="3">
        <v>6</v>
      </c>
      <c r="Q104" s="15">
        <v>10</v>
      </c>
      <c r="R104" s="10">
        <v>10</v>
      </c>
      <c r="S104" s="35">
        <v>10</v>
      </c>
      <c r="T104" s="12">
        <f t="shared" si="28"/>
        <v>0</v>
      </c>
    </row>
    <row r="105" spans="1:20">
      <c r="A105" s="6">
        <v>103</v>
      </c>
      <c r="B105" s="1" t="s">
        <v>95</v>
      </c>
      <c r="C105" s="9">
        <v>5296920</v>
      </c>
      <c r="D105" s="9">
        <v>4915583</v>
      </c>
      <c r="E105" s="9">
        <v>5365138</v>
      </c>
      <c r="F105" s="9">
        <f t="shared" si="22"/>
        <v>86128.780487804877</v>
      </c>
      <c r="G105" s="10">
        <f t="shared" si="24"/>
        <v>79928.17886178862</v>
      </c>
      <c r="H105" s="10">
        <f t="shared" si="23"/>
        <v>87238.016260162607</v>
      </c>
      <c r="I105" s="3">
        <v>9.1</v>
      </c>
      <c r="J105" s="9">
        <v>-473038</v>
      </c>
      <c r="K105" s="9">
        <v>-178174</v>
      </c>
      <c r="L105" s="9">
        <v>-70196</v>
      </c>
      <c r="M105" s="9">
        <f t="shared" si="25"/>
        <v>-7691.6747967479678</v>
      </c>
      <c r="N105" s="10">
        <f t="shared" si="26"/>
        <v>-2897.1382113821137</v>
      </c>
      <c r="O105" s="10">
        <f t="shared" si="27"/>
        <v>-1141.3983739837399</v>
      </c>
      <c r="P105" s="3">
        <v>-60.6</v>
      </c>
      <c r="Q105" s="10">
        <v>8</v>
      </c>
      <c r="R105" s="10">
        <v>10</v>
      </c>
      <c r="S105" s="35">
        <v>9</v>
      </c>
      <c r="T105" s="12">
        <f t="shared" si="28"/>
        <v>-10</v>
      </c>
    </row>
    <row r="106" spans="1:20">
      <c r="A106" s="6">
        <v>104</v>
      </c>
      <c r="B106" s="19" t="s">
        <v>116</v>
      </c>
      <c r="C106" s="9">
        <v>7162033</v>
      </c>
      <c r="D106" s="9">
        <v>6661913</v>
      </c>
      <c r="E106" s="9">
        <v>4294336</v>
      </c>
      <c r="F106" s="9">
        <f t="shared" si="22"/>
        <v>116455.82113821138</v>
      </c>
      <c r="G106" s="9">
        <f t="shared" si="24"/>
        <v>108323.78861788618</v>
      </c>
      <c r="H106" s="10">
        <f t="shared" si="23"/>
        <v>69826.601626016258</v>
      </c>
      <c r="I106" s="3">
        <v>-53.5</v>
      </c>
      <c r="J106" s="9">
        <v>598991</v>
      </c>
      <c r="K106" s="9">
        <v>103054</v>
      </c>
      <c r="L106" s="9">
        <v>-1120171</v>
      </c>
      <c r="M106" s="9">
        <f t="shared" si="25"/>
        <v>9739.6910569105694</v>
      </c>
      <c r="N106" s="9">
        <f t="shared" si="26"/>
        <v>1675.6747967479675</v>
      </c>
      <c r="O106" s="10">
        <f t="shared" si="27"/>
        <v>-18214.162601626016</v>
      </c>
      <c r="P106" s="12" t="s">
        <v>126</v>
      </c>
      <c r="Q106" s="9">
        <v>9</v>
      </c>
      <c r="R106" s="10">
        <v>10</v>
      </c>
      <c r="S106" s="35">
        <v>9</v>
      </c>
      <c r="T106" s="12">
        <f t="shared" si="28"/>
        <v>-10</v>
      </c>
    </row>
    <row r="107" spans="1:20">
      <c r="A107" s="6">
        <v>105</v>
      </c>
      <c r="B107" s="19" t="s">
        <v>88</v>
      </c>
      <c r="C107" s="9">
        <v>9232042</v>
      </c>
      <c r="D107" s="9">
        <v>10705235</v>
      </c>
      <c r="E107" s="9"/>
      <c r="F107" s="9">
        <f t="shared" si="22"/>
        <v>150114.50406504064</v>
      </c>
      <c r="G107" s="9">
        <f t="shared" si="24"/>
        <v>174068.86178861788</v>
      </c>
      <c r="H107" s="10">
        <f t="shared" si="23"/>
        <v>0</v>
      </c>
      <c r="I107" s="3"/>
      <c r="J107" s="9">
        <v>-564732</v>
      </c>
      <c r="K107" s="9">
        <v>3009537</v>
      </c>
      <c r="L107" s="9"/>
      <c r="M107" s="9">
        <f t="shared" si="25"/>
        <v>-9182.6341463414628</v>
      </c>
      <c r="N107" s="9">
        <f t="shared" si="26"/>
        <v>48935.560975609755</v>
      </c>
      <c r="O107" s="10">
        <f t="shared" si="27"/>
        <v>0</v>
      </c>
      <c r="P107" s="3"/>
      <c r="Q107" s="9">
        <v>11</v>
      </c>
      <c r="R107" s="10">
        <v>13</v>
      </c>
      <c r="S107" s="35"/>
      <c r="T107" s="12">
        <f t="shared" si="28"/>
        <v>-100</v>
      </c>
    </row>
    <row r="108" spans="1:20" ht="30">
      <c r="A108" s="6">
        <v>106</v>
      </c>
      <c r="B108" s="1" t="s">
        <v>94</v>
      </c>
      <c r="C108" s="9">
        <v>5469862</v>
      </c>
      <c r="D108" s="9">
        <v>6947900</v>
      </c>
      <c r="E108" s="9">
        <v>7713385</v>
      </c>
      <c r="F108" s="9">
        <f t="shared" si="22"/>
        <v>88940.845528455291</v>
      </c>
      <c r="G108" s="10">
        <f t="shared" si="24"/>
        <v>112973.98373983739</v>
      </c>
      <c r="H108" s="10">
        <f t="shared" si="23"/>
        <v>125420.89430894308</v>
      </c>
      <c r="I108" s="3">
        <v>11</v>
      </c>
      <c r="J108" s="9">
        <v>65378</v>
      </c>
      <c r="K108" s="9">
        <v>51265</v>
      </c>
      <c r="L108" s="9">
        <v>11663</v>
      </c>
      <c r="M108" s="9">
        <f t="shared" si="25"/>
        <v>1063.0569105691056</v>
      </c>
      <c r="N108" s="10">
        <f t="shared" si="26"/>
        <v>833.57723577235777</v>
      </c>
      <c r="O108" s="10">
        <f t="shared" si="27"/>
        <v>189.64227642276424</v>
      </c>
      <c r="P108" s="3">
        <v>-77.2</v>
      </c>
      <c r="Q108" s="10">
        <v>7</v>
      </c>
      <c r="R108" s="10">
        <v>7</v>
      </c>
      <c r="S108" s="35">
        <v>8</v>
      </c>
      <c r="T108" s="12">
        <f t="shared" si="28"/>
        <v>14.285714285714285</v>
      </c>
    </row>
    <row r="109" spans="1:20">
      <c r="A109" s="6">
        <v>107</v>
      </c>
      <c r="B109" s="19" t="s">
        <v>114</v>
      </c>
      <c r="C109" s="9">
        <v>8219360</v>
      </c>
      <c r="D109" s="9">
        <v>0</v>
      </c>
      <c r="E109" s="9"/>
      <c r="F109" s="9">
        <f t="shared" si="22"/>
        <v>133648.13008130083</v>
      </c>
      <c r="G109" s="9">
        <f t="shared" si="24"/>
        <v>0</v>
      </c>
      <c r="H109" s="10">
        <f t="shared" si="23"/>
        <v>0</v>
      </c>
      <c r="I109" s="3"/>
      <c r="J109" s="9">
        <v>1827283</v>
      </c>
      <c r="K109" s="9">
        <v>0</v>
      </c>
      <c r="L109" s="9"/>
      <c r="M109" s="9">
        <f t="shared" si="25"/>
        <v>29711.91869918699</v>
      </c>
      <c r="N109" s="9">
        <f t="shared" si="26"/>
        <v>0</v>
      </c>
      <c r="O109" s="10">
        <f t="shared" si="27"/>
        <v>0</v>
      </c>
      <c r="P109" s="3"/>
      <c r="Q109" s="9">
        <v>11</v>
      </c>
      <c r="R109" s="15"/>
      <c r="S109" s="53"/>
      <c r="T109" s="12" t="e">
        <f t="shared" si="28"/>
        <v>#DIV/0!</v>
      </c>
    </row>
    <row r="110" spans="1:20">
      <c r="A110" s="6">
        <v>108</v>
      </c>
      <c r="B110" s="19" t="s">
        <v>117</v>
      </c>
      <c r="C110" s="9">
        <v>5959185</v>
      </c>
      <c r="D110" s="9">
        <v>6961056</v>
      </c>
      <c r="E110" s="9">
        <v>7440649</v>
      </c>
      <c r="F110" s="9">
        <f t="shared" si="22"/>
        <v>96897.317073170736</v>
      </c>
      <c r="G110" s="9">
        <f t="shared" si="24"/>
        <v>113187.90243902439</v>
      </c>
      <c r="H110" s="10">
        <f t="shared" si="23"/>
        <v>120986.16260162601</v>
      </c>
      <c r="I110" s="3">
        <v>6.9</v>
      </c>
      <c r="J110" s="9">
        <v>269947</v>
      </c>
      <c r="K110" s="9">
        <v>-37754</v>
      </c>
      <c r="L110" s="9">
        <v>-261386</v>
      </c>
      <c r="M110" s="9">
        <f t="shared" si="25"/>
        <v>4389.3821138211379</v>
      </c>
      <c r="N110" s="9">
        <f t="shared" si="26"/>
        <v>-613.88617886178861</v>
      </c>
      <c r="O110" s="10">
        <f t="shared" si="27"/>
        <v>-4250.1788617886177</v>
      </c>
      <c r="P110" s="12">
        <v>592.29999999999995</v>
      </c>
      <c r="Q110" s="9">
        <v>6</v>
      </c>
      <c r="R110" s="10">
        <v>8</v>
      </c>
      <c r="S110" s="35">
        <v>8</v>
      </c>
      <c r="T110" s="12">
        <f t="shared" si="28"/>
        <v>0</v>
      </c>
    </row>
    <row r="111" spans="1:20">
      <c r="A111" s="6">
        <v>109</v>
      </c>
      <c r="B111" s="1" t="s">
        <v>80</v>
      </c>
      <c r="C111" s="9">
        <v>13757745</v>
      </c>
      <c r="D111" s="9">
        <v>19067247</v>
      </c>
      <c r="E111" s="9">
        <v>20099457</v>
      </c>
      <c r="F111" s="9">
        <f t="shared" si="22"/>
        <v>223703.17073170733</v>
      </c>
      <c r="G111" s="10">
        <f t="shared" si="24"/>
        <v>310036.53658536583</v>
      </c>
      <c r="H111" s="10">
        <f t="shared" si="23"/>
        <v>326820.43902439025</v>
      </c>
      <c r="I111" s="3">
        <v>5.4</v>
      </c>
      <c r="J111" s="9">
        <v>-3981699</v>
      </c>
      <c r="K111" s="9">
        <v>-486153</v>
      </c>
      <c r="L111" s="9">
        <v>345357</v>
      </c>
      <c r="M111" s="9">
        <f t="shared" si="25"/>
        <v>-64743.07317073171</v>
      </c>
      <c r="N111" s="10">
        <f t="shared" si="26"/>
        <v>-7904.9268292682927</v>
      </c>
      <c r="O111" s="10">
        <f t="shared" si="27"/>
        <v>5615.5609756097565</v>
      </c>
      <c r="P111" s="12" t="s">
        <v>126</v>
      </c>
      <c r="Q111" s="10">
        <v>7</v>
      </c>
      <c r="R111" s="10">
        <v>7</v>
      </c>
      <c r="S111" s="35">
        <v>7</v>
      </c>
      <c r="T111" s="12">
        <f t="shared" si="28"/>
        <v>0</v>
      </c>
    </row>
    <row r="112" spans="1:20" ht="30">
      <c r="A112" s="6">
        <v>110</v>
      </c>
      <c r="B112" s="1" t="s">
        <v>93</v>
      </c>
      <c r="C112" s="9">
        <v>5525549</v>
      </c>
      <c r="D112" s="9">
        <v>6970730</v>
      </c>
      <c r="E112" s="9">
        <v>6709862</v>
      </c>
      <c r="F112" s="9">
        <f t="shared" si="22"/>
        <v>89846.32520325204</v>
      </c>
      <c r="G112" s="10">
        <f t="shared" si="24"/>
        <v>113345.20325203252</v>
      </c>
      <c r="H112" s="10">
        <f t="shared" si="23"/>
        <v>109103.44715447155</v>
      </c>
      <c r="I112" s="3">
        <v>-3.7</v>
      </c>
      <c r="J112" s="9">
        <v>-1332996</v>
      </c>
      <c r="K112" s="9">
        <v>467869</v>
      </c>
      <c r="L112" s="9">
        <v>578833</v>
      </c>
      <c r="M112" s="9">
        <f t="shared" si="25"/>
        <v>-21674.731707317074</v>
      </c>
      <c r="N112" s="10">
        <f t="shared" si="26"/>
        <v>7607.6260162601629</v>
      </c>
      <c r="O112" s="10">
        <f t="shared" si="27"/>
        <v>9411.9186991869919</v>
      </c>
      <c r="P112" s="12">
        <v>23.7</v>
      </c>
      <c r="Q112" s="10">
        <v>7</v>
      </c>
      <c r="R112" s="10">
        <v>6</v>
      </c>
      <c r="S112" s="35">
        <v>7</v>
      </c>
      <c r="T112" s="12">
        <f t="shared" si="28"/>
        <v>16.666666666666664</v>
      </c>
    </row>
    <row r="113" spans="1:20" ht="21" customHeight="1">
      <c r="A113" s="6">
        <v>111</v>
      </c>
      <c r="B113" s="30" t="s">
        <v>99</v>
      </c>
      <c r="C113" s="31">
        <v>3934553</v>
      </c>
      <c r="D113" s="9">
        <v>4182072</v>
      </c>
      <c r="E113" s="9">
        <v>4396948</v>
      </c>
      <c r="F113" s="9">
        <f t="shared" si="22"/>
        <v>63976.471544715445</v>
      </c>
      <c r="G113" s="10">
        <f t="shared" si="24"/>
        <v>68001.170731707316</v>
      </c>
      <c r="H113" s="10">
        <f t="shared" si="23"/>
        <v>71495.08943089431</v>
      </c>
      <c r="I113" s="3">
        <v>5.0999999999999996</v>
      </c>
      <c r="J113" s="9">
        <v>125135</v>
      </c>
      <c r="K113" s="9">
        <v>242331</v>
      </c>
      <c r="L113" s="9">
        <v>721798</v>
      </c>
      <c r="M113" s="9">
        <f t="shared" si="25"/>
        <v>2034.7154471544716</v>
      </c>
      <c r="N113" s="10">
        <f t="shared" si="26"/>
        <v>3940.3414634146343</v>
      </c>
      <c r="O113" s="10">
        <f t="shared" si="27"/>
        <v>11736.552845528455</v>
      </c>
      <c r="P113" s="3">
        <v>197.9</v>
      </c>
      <c r="Q113" s="10">
        <v>6</v>
      </c>
      <c r="R113" s="10">
        <v>6</v>
      </c>
      <c r="S113" s="35">
        <v>7</v>
      </c>
      <c r="T113" s="12">
        <f t="shared" si="28"/>
        <v>16.666666666666664</v>
      </c>
    </row>
    <row r="114" spans="1:20" ht="30">
      <c r="A114" s="6">
        <v>112</v>
      </c>
      <c r="B114" s="1" t="s">
        <v>90</v>
      </c>
      <c r="C114" s="9">
        <v>5838629</v>
      </c>
      <c r="D114" s="9">
        <v>6013354</v>
      </c>
      <c r="E114" s="9">
        <v>6658484</v>
      </c>
      <c r="F114" s="9">
        <f t="shared" si="22"/>
        <v>94937.05691056911</v>
      </c>
      <c r="G114" s="10">
        <f t="shared" si="24"/>
        <v>97778.113821138206</v>
      </c>
      <c r="H114" s="10">
        <f t="shared" si="23"/>
        <v>108268.0325203252</v>
      </c>
      <c r="I114" s="3">
        <v>10.7</v>
      </c>
      <c r="J114" s="9">
        <v>33940</v>
      </c>
      <c r="K114" s="9">
        <v>22668</v>
      </c>
      <c r="L114" s="9">
        <v>474744</v>
      </c>
      <c r="M114" s="9">
        <f t="shared" si="25"/>
        <v>551.869918699187</v>
      </c>
      <c r="N114" s="10">
        <f t="shared" si="26"/>
        <v>368.58536585365852</v>
      </c>
      <c r="O114" s="10">
        <f t="shared" si="27"/>
        <v>7719.4146341463411</v>
      </c>
      <c r="P114" s="3">
        <v>1994.3</v>
      </c>
      <c r="Q114" s="10">
        <v>8</v>
      </c>
      <c r="R114" s="10">
        <v>7</v>
      </c>
      <c r="S114" s="35">
        <v>6</v>
      </c>
      <c r="T114" s="12">
        <f t="shared" si="28"/>
        <v>-14.285714285714285</v>
      </c>
    </row>
    <row r="115" spans="1:20" ht="30">
      <c r="A115" s="6">
        <v>113</v>
      </c>
      <c r="B115" s="30" t="s">
        <v>101</v>
      </c>
      <c r="C115" s="31">
        <v>2202180</v>
      </c>
      <c r="D115" s="9">
        <v>2370452</v>
      </c>
      <c r="E115" s="9">
        <v>2228396</v>
      </c>
      <c r="F115" s="9">
        <f t="shared" si="22"/>
        <v>35807.804878048781</v>
      </c>
      <c r="G115" s="10">
        <f t="shared" si="24"/>
        <v>38543.934959349594</v>
      </c>
      <c r="H115" s="10">
        <f t="shared" si="23"/>
        <v>36234.081300813006</v>
      </c>
      <c r="I115" s="3">
        <v>-6</v>
      </c>
      <c r="J115" s="9">
        <v>76200</v>
      </c>
      <c r="K115" s="9">
        <v>221975</v>
      </c>
      <c r="L115" s="9">
        <v>166069</v>
      </c>
      <c r="M115" s="9">
        <f t="shared" si="25"/>
        <v>1239.0243902439024</v>
      </c>
      <c r="N115" s="10">
        <f t="shared" si="26"/>
        <v>3609.3495934959351</v>
      </c>
      <c r="O115" s="10">
        <f t="shared" si="27"/>
        <v>2700.3089430894311</v>
      </c>
      <c r="P115" s="3">
        <v>-25.2</v>
      </c>
      <c r="Q115" s="10">
        <v>3</v>
      </c>
      <c r="R115" s="10">
        <v>3</v>
      </c>
      <c r="S115" s="35">
        <v>3</v>
      </c>
      <c r="T115" s="12">
        <f t="shared" si="28"/>
        <v>0</v>
      </c>
    </row>
    <row r="116" spans="1:20">
      <c r="A116" s="6">
        <v>114</v>
      </c>
      <c r="B116" s="30" t="s">
        <v>102</v>
      </c>
      <c r="C116" s="31">
        <v>1904196</v>
      </c>
      <c r="D116" s="9">
        <v>1530238</v>
      </c>
      <c r="E116" s="9">
        <v>1703042</v>
      </c>
      <c r="F116" s="9">
        <f t="shared" si="22"/>
        <v>30962.536585365855</v>
      </c>
      <c r="G116" s="10">
        <f t="shared" si="24"/>
        <v>24881.91869918699</v>
      </c>
      <c r="H116" s="10">
        <f t="shared" si="23"/>
        <v>27691.739837398374</v>
      </c>
      <c r="I116" s="3">
        <v>11.3</v>
      </c>
      <c r="J116" s="9">
        <v>1132561</v>
      </c>
      <c r="K116" s="9">
        <v>-154617</v>
      </c>
      <c r="L116" s="9">
        <v>1594223</v>
      </c>
      <c r="M116" s="9">
        <f t="shared" si="25"/>
        <v>18415.626016260161</v>
      </c>
      <c r="N116" s="10">
        <f t="shared" si="26"/>
        <v>-2514.0975609756097</v>
      </c>
      <c r="O116" s="10">
        <f t="shared" si="27"/>
        <v>25922.325203252032</v>
      </c>
      <c r="P116" s="12" t="s">
        <v>126</v>
      </c>
      <c r="Q116" s="10">
        <v>3</v>
      </c>
      <c r="R116" s="10">
        <v>3</v>
      </c>
      <c r="S116" s="35">
        <v>2</v>
      </c>
      <c r="T116" s="12">
        <f t="shared" si="28"/>
        <v>-33.333333333333329</v>
      </c>
    </row>
    <row r="117" spans="1:20">
      <c r="A117" s="6">
        <v>115</v>
      </c>
      <c r="B117" s="30" t="s">
        <v>104</v>
      </c>
      <c r="C117" s="31">
        <v>359740</v>
      </c>
      <c r="D117" s="9">
        <v>2286399</v>
      </c>
      <c r="E117" s="9">
        <v>2436735</v>
      </c>
      <c r="F117" s="9">
        <f t="shared" si="22"/>
        <v>5849.4308943089427</v>
      </c>
      <c r="G117" s="10">
        <f t="shared" si="24"/>
        <v>37177.219512195123</v>
      </c>
      <c r="H117" s="10">
        <f t="shared" si="23"/>
        <v>39621.707317073167</v>
      </c>
      <c r="I117" s="3">
        <v>6.6</v>
      </c>
      <c r="J117" s="9">
        <v>-1627842</v>
      </c>
      <c r="K117" s="9">
        <v>-790833</v>
      </c>
      <c r="L117" s="9">
        <v>142885</v>
      </c>
      <c r="M117" s="9">
        <f t="shared" si="25"/>
        <v>-26468.975609756097</v>
      </c>
      <c r="N117" s="10">
        <f t="shared" si="26"/>
        <v>-12859.073170731708</v>
      </c>
      <c r="O117" s="10">
        <f t="shared" si="27"/>
        <v>2323.3333333333335</v>
      </c>
      <c r="P117" s="12" t="s">
        <v>126</v>
      </c>
      <c r="Q117" s="10">
        <v>2</v>
      </c>
      <c r="R117" s="10">
        <v>2</v>
      </c>
      <c r="S117" s="35">
        <v>2</v>
      </c>
      <c r="T117" s="12">
        <f t="shared" si="28"/>
        <v>0</v>
      </c>
    </row>
    <row r="118" spans="1:20">
      <c r="A118" s="6">
        <v>116</v>
      </c>
      <c r="B118" s="30" t="s">
        <v>103</v>
      </c>
      <c r="C118" s="31">
        <v>386419</v>
      </c>
      <c r="D118" s="9">
        <v>1914388</v>
      </c>
      <c r="E118" s="9">
        <v>1429402</v>
      </c>
      <c r="F118" s="9">
        <f t="shared" si="22"/>
        <v>6283.2357723577234</v>
      </c>
      <c r="G118" s="10">
        <f t="shared" si="24"/>
        <v>31128.260162601626</v>
      </c>
      <c r="H118" s="10">
        <f t="shared" si="23"/>
        <v>23242.308943089432</v>
      </c>
      <c r="I118" s="12">
        <v>-25.3</v>
      </c>
      <c r="J118" s="9">
        <v>-245743</v>
      </c>
      <c r="K118" s="9">
        <v>304435</v>
      </c>
      <c r="L118" s="9">
        <v>-496569</v>
      </c>
      <c r="M118" s="9">
        <f t="shared" si="25"/>
        <v>-3995.8211382113823</v>
      </c>
      <c r="N118" s="10">
        <f t="shared" si="26"/>
        <v>4950.1626016260161</v>
      </c>
      <c r="O118" s="10">
        <f t="shared" si="27"/>
        <v>-8074.292682926829</v>
      </c>
      <c r="P118" s="12" t="s">
        <v>126</v>
      </c>
      <c r="Q118" s="10">
        <v>1</v>
      </c>
      <c r="R118" s="10">
        <v>1</v>
      </c>
      <c r="S118" s="35">
        <v>1</v>
      </c>
      <c r="T118" s="12">
        <f t="shared" si="28"/>
        <v>0</v>
      </c>
    </row>
    <row r="119" spans="1:20" ht="30">
      <c r="A119" s="6">
        <v>117</v>
      </c>
      <c r="B119" s="36" t="s">
        <v>82</v>
      </c>
      <c r="C119" s="37">
        <v>13322429</v>
      </c>
      <c r="D119" s="37">
        <v>10537054</v>
      </c>
      <c r="E119" s="37">
        <v>0</v>
      </c>
      <c r="F119" s="37">
        <f t="shared" si="22"/>
        <v>216624.86178861788</v>
      </c>
      <c r="G119" s="51">
        <f t="shared" si="24"/>
        <v>171334.21138211383</v>
      </c>
      <c r="H119" s="51">
        <f t="shared" si="23"/>
        <v>0</v>
      </c>
      <c r="I119" s="38">
        <v>0</v>
      </c>
      <c r="J119" s="37">
        <v>773869</v>
      </c>
      <c r="K119" s="37">
        <v>2539971</v>
      </c>
      <c r="L119" s="37">
        <v>0</v>
      </c>
      <c r="M119" s="37">
        <f t="shared" si="25"/>
        <v>12583.235772357724</v>
      </c>
      <c r="N119" s="51">
        <f t="shared" si="26"/>
        <v>41300.341463414632</v>
      </c>
      <c r="O119" s="51">
        <f t="shared" si="27"/>
        <v>0</v>
      </c>
      <c r="P119" s="38">
        <v>0</v>
      </c>
      <c r="Q119" s="51">
        <v>17</v>
      </c>
      <c r="R119" s="51">
        <v>18</v>
      </c>
      <c r="S119" s="57">
        <v>0</v>
      </c>
      <c r="T119" s="39">
        <f t="shared" si="28"/>
        <v>-100</v>
      </c>
    </row>
    <row r="120" spans="1:20">
      <c r="A120" s="6">
        <v>118</v>
      </c>
      <c r="B120" s="58" t="s">
        <v>125</v>
      </c>
      <c r="C120" s="59">
        <v>58586035</v>
      </c>
      <c r="D120" s="59">
        <v>63253485</v>
      </c>
      <c r="E120" s="59"/>
      <c r="F120" s="59">
        <f t="shared" si="22"/>
        <v>952618.45528455288</v>
      </c>
      <c r="G120" s="59">
        <f t="shared" si="24"/>
        <v>1028511.9512195121</v>
      </c>
      <c r="H120" s="51">
        <f t="shared" si="23"/>
        <v>0</v>
      </c>
      <c r="I120" s="60">
        <f>((D120/C120)-1)*100</f>
        <v>7.9668303205704172</v>
      </c>
      <c r="J120" s="59">
        <v>2666827</v>
      </c>
      <c r="K120" s="59">
        <v>4473507</v>
      </c>
      <c r="L120" s="59"/>
      <c r="M120" s="59">
        <f t="shared" si="25"/>
        <v>43363.040650406503</v>
      </c>
      <c r="N120" s="59">
        <f t="shared" si="26"/>
        <v>72739.951219512193</v>
      </c>
      <c r="O120" s="51">
        <f t="shared" si="27"/>
        <v>0</v>
      </c>
      <c r="P120" s="60">
        <f>((K120/J120)-1)*100</f>
        <v>67.746426746091885</v>
      </c>
      <c r="Q120" s="59">
        <v>116</v>
      </c>
      <c r="R120" s="61">
        <v>112</v>
      </c>
      <c r="S120" s="62"/>
      <c r="T120" s="39">
        <f t="shared" si="28"/>
        <v>-100</v>
      </c>
    </row>
    <row r="121" spans="1:20">
      <c r="A121" s="6">
        <v>119</v>
      </c>
      <c r="B121" s="63" t="s">
        <v>36</v>
      </c>
      <c r="C121" s="46">
        <v>143658250</v>
      </c>
      <c r="D121" s="46">
        <v>151862468</v>
      </c>
      <c r="E121" s="46"/>
      <c r="F121" s="46">
        <f t="shared" si="22"/>
        <v>2335906.5040650405</v>
      </c>
      <c r="G121" s="46">
        <f t="shared" si="24"/>
        <v>2469308.4227642277</v>
      </c>
      <c r="H121" s="64">
        <f t="shared" si="23"/>
        <v>0</v>
      </c>
      <c r="I121" s="47">
        <f>((D121/C121)-1)*100</f>
        <v>5.7109271482842061</v>
      </c>
      <c r="J121" s="46">
        <v>37708</v>
      </c>
      <c r="K121" s="46">
        <v>6563496</v>
      </c>
      <c r="L121" s="46"/>
      <c r="M121" s="46">
        <f t="shared" si="25"/>
        <v>613.13821138211381</v>
      </c>
      <c r="N121" s="46">
        <f t="shared" si="26"/>
        <v>106723.51219512195</v>
      </c>
      <c r="O121" s="64">
        <f t="shared" si="27"/>
        <v>0</v>
      </c>
      <c r="P121" s="47">
        <f>((K121/J121)-1)*100</f>
        <v>17306.110109260633</v>
      </c>
      <c r="Q121" s="46">
        <v>150</v>
      </c>
      <c r="R121" s="61">
        <v>152</v>
      </c>
      <c r="S121" s="62"/>
      <c r="T121" s="48">
        <f t="shared" si="28"/>
        <v>-100</v>
      </c>
    </row>
    <row r="122" spans="1:20" s="34" customFormat="1" ht="30">
      <c r="A122" s="6">
        <v>120</v>
      </c>
      <c r="B122" s="36" t="s">
        <v>48</v>
      </c>
      <c r="C122" s="37">
        <v>60321178</v>
      </c>
      <c r="D122" s="37">
        <v>70159378</v>
      </c>
      <c r="E122" s="37">
        <v>81868899</v>
      </c>
      <c r="F122" s="37">
        <f t="shared" si="22"/>
        <v>980832.16260162601</v>
      </c>
      <c r="G122" s="51">
        <f t="shared" si="24"/>
        <v>1140802.8943089431</v>
      </c>
      <c r="H122" s="51">
        <f t="shared" si="23"/>
        <v>1331201.6097560977</v>
      </c>
      <c r="I122" s="38">
        <v>16.7</v>
      </c>
      <c r="J122" s="37">
        <v>221485</v>
      </c>
      <c r="K122" s="37">
        <v>-4839022</v>
      </c>
      <c r="L122" s="37">
        <v>-5861361</v>
      </c>
      <c r="M122" s="37">
        <f t="shared" si="25"/>
        <v>3601.3821138211383</v>
      </c>
      <c r="N122" s="51">
        <f t="shared" si="26"/>
        <v>-78683.284552845522</v>
      </c>
      <c r="O122" s="51">
        <f t="shared" si="27"/>
        <v>-95306.682926829264</v>
      </c>
      <c r="P122" s="39">
        <v>21.1</v>
      </c>
      <c r="Q122" s="37">
        <v>95</v>
      </c>
      <c r="R122" s="51">
        <v>116</v>
      </c>
      <c r="S122" s="57">
        <v>133</v>
      </c>
      <c r="T122" s="39">
        <f t="shared" si="28"/>
        <v>14.655172413793101</v>
      </c>
    </row>
    <row r="123" spans="1:20" s="34" customFormat="1" ht="30">
      <c r="A123" s="6">
        <v>121</v>
      </c>
      <c r="B123" s="36" t="s">
        <v>66</v>
      </c>
      <c r="C123" s="37">
        <v>21667362</v>
      </c>
      <c r="D123" s="37">
        <v>24621620</v>
      </c>
      <c r="E123" s="37">
        <v>24842291</v>
      </c>
      <c r="F123" s="37">
        <f t="shared" si="22"/>
        <v>352314.8292682927</v>
      </c>
      <c r="G123" s="51">
        <f t="shared" si="24"/>
        <v>400351.54471544718</v>
      </c>
      <c r="H123" s="51">
        <f t="shared" si="23"/>
        <v>403939.69105691055</v>
      </c>
      <c r="I123" s="38">
        <v>0.9</v>
      </c>
      <c r="J123" s="37">
        <v>-2657056</v>
      </c>
      <c r="K123" s="37">
        <v>-1021421</v>
      </c>
      <c r="L123" s="37">
        <v>-1291996</v>
      </c>
      <c r="M123" s="37">
        <f t="shared" si="25"/>
        <v>-43204.16260162602</v>
      </c>
      <c r="N123" s="51">
        <f t="shared" si="26"/>
        <v>-16608.471544715449</v>
      </c>
      <c r="O123" s="51">
        <f t="shared" si="27"/>
        <v>-21008.065040650406</v>
      </c>
      <c r="P123" s="38">
        <v>26.5</v>
      </c>
      <c r="Q123" s="51">
        <v>68</v>
      </c>
      <c r="R123" s="51">
        <v>68</v>
      </c>
      <c r="S123" s="57">
        <v>68</v>
      </c>
      <c r="T123" s="39">
        <f t="shared" si="28"/>
        <v>0</v>
      </c>
    </row>
    <row r="124" spans="1:20">
      <c r="B124" s="65" t="s">
        <v>134</v>
      </c>
      <c r="C124" s="33"/>
      <c r="D124" s="33"/>
      <c r="E124" s="33"/>
      <c r="F124" s="33"/>
      <c r="G124" s="33"/>
      <c r="H124" s="33"/>
      <c r="I124" s="53"/>
      <c r="J124" s="53"/>
      <c r="K124" s="53"/>
      <c r="L124" s="53"/>
      <c r="M124" s="53"/>
      <c r="N124" s="53"/>
      <c r="O124" s="53"/>
      <c r="P124" s="53"/>
      <c r="Q124" s="33">
        <f>SUM(Q3:Q123)</f>
        <v>27761</v>
      </c>
      <c r="R124" s="33">
        <f>SUM(R3:R123)</f>
        <v>28481</v>
      </c>
      <c r="S124" s="33">
        <f>SUM(S3:S123)</f>
        <v>28457</v>
      </c>
      <c r="T124" s="50">
        <f>(S124-R124)/R124*100</f>
        <v>-8.4266704118535166E-2</v>
      </c>
    </row>
  </sheetData>
  <autoFilter ref="A2:T2">
    <sortState ref="A3:T122">
      <sortCondition descending="1" ref="S2"/>
    </sortState>
  </autoFilter>
  <mergeCells count="5">
    <mergeCell ref="C1:E1"/>
    <mergeCell ref="Q1:S1"/>
    <mergeCell ref="F1:H1"/>
    <mergeCell ref="J1:L1"/>
    <mergeCell ref="M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Сите податоци_2014-2016</vt:lpstr>
      <vt:lpstr>Претп. со добивка во 2016</vt:lpstr>
      <vt:lpstr>Претп. со загуба во 2016</vt:lpstr>
      <vt:lpstr>Ранг листа според вработени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janev</dc:creator>
  <cp:lastModifiedBy>Elena Ristovska</cp:lastModifiedBy>
  <dcterms:created xsi:type="dcterms:W3CDTF">2016-04-04T12:45:36Z</dcterms:created>
  <dcterms:modified xsi:type="dcterms:W3CDTF">2017-05-05T08:16:17Z</dcterms:modified>
</cp:coreProperties>
</file>