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15" windowHeight="7710" tabRatio="790" activeTab="8"/>
  </bookViews>
  <sheets>
    <sheet name="Договори_зимско одржување_2018" sheetId="3" r:id="rId1"/>
    <sheet name="скопски" sheetId="4" r:id="rId2"/>
    <sheet name="пелагониски" sheetId="5" r:id="rId3"/>
    <sheet name="полошки" sheetId="7" r:id="rId4"/>
    <sheet name="југозападен" sheetId="8" r:id="rId5"/>
    <sheet name="вардарски" sheetId="9" r:id="rId6"/>
    <sheet name="источен" sheetId="10" r:id="rId7"/>
    <sheet name="североисточен" sheetId="11" r:id="rId8"/>
    <sheet name="југоисточен" sheetId="12" r:id="rId9"/>
  </sheets>
  <calcPr calcId="145621"/>
</workbook>
</file>

<file path=xl/calcChain.xml><?xml version="1.0" encoding="utf-8"?>
<calcChain xmlns="http://schemas.openxmlformats.org/spreadsheetml/2006/main">
  <c r="H16" i="4" l="1"/>
  <c r="I8" i="7"/>
  <c r="H11" i="4"/>
  <c r="I5" i="4"/>
  <c r="H5" i="4"/>
  <c r="I3" i="12" l="1"/>
  <c r="I8" i="10"/>
  <c r="H9" i="5"/>
  <c r="I9" i="5" s="1"/>
  <c r="I8" i="5"/>
  <c r="I7" i="10"/>
  <c r="I7" i="5"/>
  <c r="I4" i="9"/>
  <c r="I3" i="11"/>
  <c r="I6" i="5"/>
  <c r="I5" i="7"/>
  <c r="I4" i="8"/>
  <c r="I13" i="4"/>
  <c r="I12" i="4"/>
  <c r="I5" i="10"/>
  <c r="I4" i="10"/>
  <c r="H4" i="5"/>
  <c r="I4" i="5" s="1"/>
  <c r="I9" i="3" l="1"/>
  <c r="H9" i="7" l="1"/>
  <c r="H4" i="12"/>
  <c r="H9" i="10"/>
  <c r="H8" i="8"/>
  <c r="I7" i="8"/>
  <c r="I6" i="8"/>
  <c r="I2" i="12" l="1"/>
  <c r="I4" i="12" s="1"/>
  <c r="I4" i="11"/>
  <c r="I2" i="11"/>
  <c r="I6" i="10"/>
  <c r="I3" i="10"/>
  <c r="I2" i="10"/>
  <c r="I9" i="10" s="1"/>
  <c r="I6" i="9"/>
  <c r="I5" i="9"/>
  <c r="I3" i="9"/>
  <c r="I2" i="9"/>
  <c r="I5" i="8"/>
  <c r="I8" i="8" s="1"/>
  <c r="I3" i="8"/>
  <c r="I2" i="8"/>
  <c r="I7" i="7"/>
  <c r="I6" i="7"/>
  <c r="I4" i="7"/>
  <c r="I9" i="7" s="1"/>
  <c r="I3" i="7"/>
  <c r="I2" i="7"/>
  <c r="I15" i="4"/>
  <c r="I16" i="4" s="1"/>
  <c r="I14" i="4"/>
  <c r="I11" i="4"/>
  <c r="I10" i="4"/>
  <c r="I9" i="4"/>
  <c r="I8" i="4"/>
  <c r="I7" i="4"/>
  <c r="I6" i="4"/>
  <c r="I4" i="4"/>
  <c r="I3" i="4"/>
  <c r="I2" i="4"/>
  <c r="I3" i="5"/>
  <c r="I2" i="5"/>
  <c r="I2" i="3"/>
  <c r="I5" i="5" l="1"/>
  <c r="I10" i="5" s="1"/>
  <c r="H10" i="5"/>
  <c r="H5" i="11"/>
  <c r="I5" i="11"/>
  <c r="I7" i="9"/>
  <c r="H7" i="9"/>
  <c r="I6" i="3" l="1"/>
  <c r="I5" i="3"/>
  <c r="I13" i="3"/>
  <c r="I25" i="3" l="1"/>
  <c r="I31" i="3"/>
  <c r="I49" i="3" l="1"/>
  <c r="I7" i="3"/>
  <c r="I3" i="3" l="1"/>
  <c r="I8" i="3"/>
  <c r="I10" i="3"/>
  <c r="I11" i="3"/>
  <c r="I14" i="3"/>
  <c r="I15" i="3"/>
  <c r="I16" i="3"/>
  <c r="I17" i="3"/>
  <c r="I20" i="3"/>
  <c r="I24" i="3"/>
  <c r="I28" i="3"/>
  <c r="I36" i="3"/>
  <c r="I37" i="3"/>
  <c r="I46" i="3"/>
  <c r="I51" i="3"/>
  <c r="I56" i="3"/>
  <c r="I55" i="3"/>
  <c r="I54" i="3"/>
  <c r="I53" i="3"/>
  <c r="I52" i="3"/>
  <c r="I50" i="3"/>
  <c r="H48" i="3"/>
  <c r="I48" i="3" s="1"/>
  <c r="I47" i="3"/>
  <c r="I45" i="3"/>
  <c r="I44" i="3"/>
  <c r="I43" i="3"/>
  <c r="I42" i="3"/>
  <c r="I41" i="3"/>
  <c r="I40" i="3"/>
  <c r="I39" i="3"/>
  <c r="I38" i="3"/>
  <c r="I35" i="3"/>
  <c r="I34" i="3"/>
  <c r="I33" i="3"/>
  <c r="I32" i="3"/>
  <c r="I30" i="3"/>
  <c r="I29" i="3"/>
  <c r="I27" i="3"/>
  <c r="I26" i="3"/>
  <c r="I23" i="3"/>
  <c r="H22" i="3"/>
  <c r="I22" i="3" s="1"/>
  <c r="I21" i="3"/>
  <c r="H19" i="3"/>
  <c r="I19" i="3" s="1"/>
  <c r="I18" i="3"/>
  <c r="H12" i="3"/>
  <c r="I12" i="3" s="1"/>
  <c r="I4" i="3"/>
  <c r="H57" i="3" l="1"/>
  <c r="I57" i="3"/>
</calcChain>
</file>

<file path=xl/sharedStrings.xml><?xml version="1.0" encoding="utf-8"?>
<sst xmlns="http://schemas.openxmlformats.org/spreadsheetml/2006/main" count="643" uniqueCount="252">
  <si>
    <t>Договорен орган</t>
  </si>
  <si>
    <t>Предмет на набавка</t>
  </si>
  <si>
    <t>Проценета вредност</t>
  </si>
  <si>
    <t>Број на оглас</t>
  </si>
  <si>
    <t>12.12.2017</t>
  </si>
  <si>
    <t>47/2017</t>
  </si>
  <si>
    <t>Општина Свети Николе</t>
  </si>
  <si>
    <t>25/2017</t>
  </si>
  <si>
    <t>Општина Струга</t>
  </si>
  <si>
    <t>Општина Чаир</t>
  </si>
  <si>
    <t>01.12.2017</t>
  </si>
  <si>
    <t>Општина Пробиштип</t>
  </si>
  <si>
    <t>30.11.2017</t>
  </si>
  <si>
    <t>Општина Тетово</t>
  </si>
  <si>
    <t>24/2017</t>
  </si>
  <si>
    <t>21.11.2017</t>
  </si>
  <si>
    <t>16.11.2017</t>
  </si>
  <si>
    <t>Општина Струмица</t>
  </si>
  <si>
    <t>38/2017</t>
  </si>
  <si>
    <t>09.11.2017</t>
  </si>
  <si>
    <t>22/2017</t>
  </si>
  <si>
    <t>07.11.2017</t>
  </si>
  <si>
    <t>06.11.2017</t>
  </si>
  <si>
    <t>02.11.2017</t>
  </si>
  <si>
    <t>Општина Ѓорче Петров</t>
  </si>
  <si>
    <t>Општина Кавадарци</t>
  </si>
  <si>
    <t>117/2017</t>
  </si>
  <si>
    <t>набавка на услуги за одржување на локални патишта и улици во зимски услови</t>
  </si>
  <si>
    <t>23.12.2017</t>
  </si>
  <si>
    <t>21/2017</t>
  </si>
  <si>
    <t>ЈП Македонијапат - Скопје</t>
  </si>
  <si>
    <t>Извршител за зимско оддржување на локални патишта и улици во општина</t>
  </si>
  <si>
    <t>20/2017</t>
  </si>
  <si>
    <t>19.12.2017</t>
  </si>
  <si>
    <t>Набавка на индустриска сол-рефус за зимско одржување (посипување на коловоз на улици и локални патишта) во општина Струмица</t>
  </si>
  <si>
    <t>46/2017</t>
  </si>
  <si>
    <t>Зимско одржување на локалните патишта и улици во Општина Арачиново</t>
  </si>
  <si>
    <t>Општина Арачиново</t>
  </si>
  <si>
    <t>.12/2017</t>
  </si>
  <si>
    <t>.11/2017</t>
  </si>
  <si>
    <t>.10/2017</t>
  </si>
  <si>
    <t>Општина Чашка</t>
  </si>
  <si>
    <t>.08/2017</t>
  </si>
  <si>
    <t>Индустриска сол (рефус) и ризла (абразивен материјал) за зимско одржување на локални патишта и улици во општина Чашка за 2017/18 година</t>
  </si>
  <si>
    <t>15.12.2017</t>
  </si>
  <si>
    <t>Набавка на индустриска сол за зимско одржување на улици(рефус)</t>
  </si>
  <si>
    <t>.2-10/2017</t>
  </si>
  <si>
    <t>ЈП Охридски Комуналец Охрид</t>
  </si>
  <si>
    <t>13/2017</t>
  </si>
  <si>
    <t>Општина Студеничани</t>
  </si>
  <si>
    <t>29.11.2017</t>
  </si>
  <si>
    <t>Ангажирање на возила за превоз на ризла за зимско одржување</t>
  </si>
  <si>
    <t>92/2017</t>
  </si>
  <si>
    <t>28.11.2017</t>
  </si>
  <si>
    <t>Зимско одржување на локалните патишта и улици на подрачјето на општина Новаци во текот на 2018 година</t>
  </si>
  <si>
    <t>.1-24/2017</t>
  </si>
  <si>
    <t>Набавка на услуга – ЗИМСКО ОДРЖУВАЊЕ НА ЛОКАЛНИ ПАТИШТА И СЕРВИСНИ УЛИЦИ НА ТЕРИТОРИЈАТА НА ОПШТИНА САРАЈ ЗА 2017/2018 ГОДИНА</t>
  </si>
  <si>
    <t>Општина Сарај</t>
  </si>
  <si>
    <t>Зимско чистење на улици и патишта на територијата на Општина Кривогаштани</t>
  </si>
  <si>
    <t>Општина Кривогаштани</t>
  </si>
  <si>
    <t>19/2017</t>
  </si>
  <si>
    <t>27.11.2017</t>
  </si>
  <si>
    <t>Набавка на индустриска сол за зимско одржување на локални патишта и улици во Општина Свети Николе</t>
  </si>
  <si>
    <t>41/2017</t>
  </si>
  <si>
    <t>24.11.2017</t>
  </si>
  <si>
    <t>Набавка на услуги за расчистување на локални улици и патишта на територијата на Општина Демир Капија во зимски услови</t>
  </si>
  <si>
    <t>Општина Демир Капија</t>
  </si>
  <si>
    <t>18/2017</t>
  </si>
  <si>
    <t>Избор на изведувач за зимско одржување на локални патишта и улици во Општина Пробиштип за 2017/2018 година</t>
  </si>
  <si>
    <t>23-835/3/2017</t>
  </si>
  <si>
    <t>набавка е услуги за зимско одржување на локалните патишта и улици за зимската сезона 2017/2018 година</t>
  </si>
  <si>
    <t>Општина Врапчиште</t>
  </si>
  <si>
    <t>31-1521/5/2017</t>
  </si>
  <si>
    <t>20.11.2017</t>
  </si>
  <si>
    <t>27 тони Индустриска сол за посипување на коловоз на улици и локални патишта во зимскиот период за потребите на Општина Радовиш</t>
  </si>
  <si>
    <t>49/2017</t>
  </si>
  <si>
    <t>Зимско одржување (чистење) на локални патишта и улици во Општина Могила во зимската сезона 2017/2018 година</t>
  </si>
  <si>
    <t>Општина Могила</t>
  </si>
  <si>
    <t>15.11.2017</t>
  </si>
  <si>
    <t>Oдржување на јавни површини: Сообраќајници, пешачки патеки и тротоари во зимски услови (чистење на снег и посипување со сол) за потребите на Општина Велес</t>
  </si>
  <si>
    <t>034/2017</t>
  </si>
  <si>
    <t>Општина Велес</t>
  </si>
  <si>
    <t>10.11.2017</t>
  </si>
  <si>
    <t>Зимско одржување на локални патишта во општина Чешиново - Облешево 2017/2018</t>
  </si>
  <si>
    <t>ЈПКД Облешево-Облешево</t>
  </si>
  <si>
    <t>.02/2017</t>
  </si>
  <si>
    <t>Зимско одржување на локални патишта во општина Пласница</t>
  </si>
  <si>
    <t>14/2017</t>
  </si>
  <si>
    <t>Општина Пласница</t>
  </si>
  <si>
    <t>Набавка на индустриска сол за зимско одржување</t>
  </si>
  <si>
    <t>Општина Сопиште</t>
  </si>
  <si>
    <t>15/2017</t>
  </si>
  <si>
    <t>Чистење на снег и мраз од коловозот во зимски услови на територија на Општина Центар - Скопје</t>
  </si>
  <si>
    <t>Општина Центар</t>
  </si>
  <si>
    <t>,,Зимско одржување на општинските патишта и улици на подрачјето на општина Делчево,,.</t>
  </si>
  <si>
    <t>Општина Делчево</t>
  </si>
  <si>
    <t>22-1288/6/2017</t>
  </si>
  <si>
    <t>04.11.2017</t>
  </si>
  <si>
    <t>Набавка на услуга за зимско одржување на улиците во градот и локалните патишта во Општина Крушево за зимска сезона ноември-мај 2017-2018 година</t>
  </si>
  <si>
    <t>Општина Крушево</t>
  </si>
  <si>
    <t>17/2017</t>
  </si>
  <si>
    <t>.2-02/2017</t>
  </si>
  <si>
    <t>Набавка на услуги за редовно зимско одржување на локални патишта и улици на територијата на општината за сеозна 2017/2018</t>
  </si>
  <si>
    <t>Општина Маврово и Ростушe</t>
  </si>
  <si>
    <t>03.11.2017</t>
  </si>
  <si>
    <t>Индустриска сол за зимско одржување</t>
  </si>
  <si>
    <t>КЈП Водовод Кочани</t>
  </si>
  <si>
    <t>02-491/2017</t>
  </si>
  <si>
    <t>Фракционен дробен камен агрегат – фракција од 4-8мм за одржување на патишта во зимски период – количина 400м3 (За потребите на зимска служба)</t>
  </si>
  <si>
    <t>Општина Битола</t>
  </si>
  <si>
    <t>24-124/2017</t>
  </si>
  <si>
    <t>Зимско одржување на патната мрежа на територијата на Општина Тетово за 2017/2018 година</t>
  </si>
  <si>
    <t>23/2017</t>
  </si>
  <si>
    <t>28.10.2017</t>
  </si>
  <si>
    <t>Друштво за градежништво,трговија и услуги НБ-ЦОМПАНУ ДОО Тетово</t>
  </si>
  <si>
    <t>Зимско одржување на улиците и патиштата на територија на Општина Чучер-Сандево за време на зимскиот период 2017/2018</t>
  </si>
  <si>
    <t xml:space="preserve">Општина Чучер-Сандево </t>
  </si>
  <si>
    <t>26.10.2017</t>
  </si>
  <si>
    <t>Општина Кичево</t>
  </si>
  <si>
    <t>04.12.2017</t>
  </si>
  <si>
    <t>Ангажирање на механизација за зимско одржување на патиштата и набавка на индустриска сол и абразивен материјал (камена ризла).</t>
  </si>
  <si>
    <t>Општина Дебар</t>
  </si>
  <si>
    <t>20.10.2017</t>
  </si>
  <si>
    <t>Зимско одржување на локални патишта и улици за сезона 2017/2018 година</t>
  </si>
  <si>
    <t>.7/2017</t>
  </si>
  <si>
    <t>Општина Старо Нагоричане</t>
  </si>
  <si>
    <t>Зимско одржување на локални патишта и улици</t>
  </si>
  <si>
    <t>Општина Кочани</t>
  </si>
  <si>
    <t>05-1459/8/2017</t>
  </si>
  <si>
    <t>18.10.2017</t>
  </si>
  <si>
    <t>Индустриска сол за зимско одржување на патиштата</t>
  </si>
  <si>
    <t>ЈП Комуналец - Крива Паланка</t>
  </si>
  <si>
    <t>за ангажирање на механизација за зимско одржување на општинските патишта за 2017-2018 кои се во надлежност на Општина Боговиње</t>
  </si>
  <si>
    <t>Општина Боговиње</t>
  </si>
  <si>
    <t>16.10.2017</t>
  </si>
  <si>
    <t>23.11.2017</t>
  </si>
  <si>
    <t>Oдржување на улици во зимски услови за потребите на Општина Кисела Вода</t>
  </si>
  <si>
    <t>Општина Кисела Вода</t>
  </si>
  <si>
    <t>25.10.2017</t>
  </si>
  <si>
    <t>01.11.2017</t>
  </si>
  <si>
    <t>Зимско одржување на локална патна мрежа по населени места во Општина Јегуновце за период 2017/2018 год</t>
  </si>
  <si>
    <t>Општина Јегуновце</t>
  </si>
  <si>
    <t>04.10.2017</t>
  </si>
  <si>
    <t>Зимско одржување на улици на подрачјето на Општина Чаир за зимска сезона 2017/2018</t>
  </si>
  <si>
    <t>02.10.2017</t>
  </si>
  <si>
    <t>Зимско и редовно прочистување на патен правец према с.Главовица во планинскиот дел на оддалеченост до 50km од Кочани</t>
  </si>
  <si>
    <t>05-1458/6/2017</t>
  </si>
  <si>
    <t>25.09.2017</t>
  </si>
  <si>
    <t>22.09.2017</t>
  </si>
  <si>
    <t>Зимско одржување на улици и патишта</t>
  </si>
  <si>
    <t>05-71/4/2017</t>
  </si>
  <si>
    <t>Набавка на услуги за зимско одржување на локалните патишта и улици на територијата на Општина Македонска Каменица за зимската сезона 2017-2018 год.</t>
  </si>
  <si>
    <t>Општина Македонска Каменица</t>
  </si>
  <si>
    <t xml:space="preserve"> Зимско одржување на улици во град Ресен и локалните патишта во Општина Ресен</t>
  </si>
  <si>
    <t>Општина Ресен</t>
  </si>
  <si>
    <t>19.09.2017</t>
  </si>
  <si>
    <t>Извршување на патни работи во зимски услови на сите Државни патишта во РМ за сезона 2017-2018</t>
  </si>
  <si>
    <t>79/2017</t>
  </si>
  <si>
    <t>15.09.2017</t>
  </si>
  <si>
    <t>Зимско одржување на патишта и улици</t>
  </si>
  <si>
    <t>Општина Теарце</t>
  </si>
  <si>
    <t>07.09.2017</t>
  </si>
  <si>
    <t>Зимско одржување на улици во блиско населени места во Општина Битола</t>
  </si>
  <si>
    <t>53/2017</t>
  </si>
  <si>
    <t>КЈП Нискоградба - Битола</t>
  </si>
  <si>
    <t>30.08.2017</t>
  </si>
  <si>
    <t>28.09.2017</t>
  </si>
  <si>
    <t>16/2017</t>
  </si>
  <si>
    <t>21.08.2017</t>
  </si>
  <si>
    <t>Друштво за производство и трговија ПЕЛА ТРАНС ДООЕЛ с. Мажучиште, Прилеп</t>
  </si>
  <si>
    <t>Индустриска сол за зимско одржување на патишта-рефус</t>
  </si>
  <si>
    <t>10.08.2017</t>
  </si>
  <si>
    <t>26.09.2017</t>
  </si>
  <si>
    <t>Зимско одржување на локални улици и патишта</t>
  </si>
  <si>
    <t>Општина Бутел</t>
  </si>
  <si>
    <t>01.08.2017</t>
  </si>
  <si>
    <t>Одржување на сообраќајници (собирни, сервисни, станбени улици и пешачки патеки) на територија на Општина Карпош во зимски услови за период 2017 година – 2018 година</t>
  </si>
  <si>
    <t>Општина Карпош</t>
  </si>
  <si>
    <t>27.07.2017</t>
  </si>
  <si>
    <t>13.10.2017</t>
  </si>
  <si>
    <t>Општина Гази Баба</t>
  </si>
  <si>
    <t>.01/2017</t>
  </si>
  <si>
    <t>06.10.2017</t>
  </si>
  <si>
    <t>.01/2018</t>
  </si>
  <si>
    <t>набавка на услуги за одржување на улици во зимски услови за потребите на општина Студеничани</t>
  </si>
  <si>
    <t>04.01.2018</t>
  </si>
  <si>
    <t>20.12.2017</t>
  </si>
  <si>
    <t>Зимско одржување на сообраќајници -локални патишта и улици на подрачјето на oпштина Гостивар и набавка на индустриска сол</t>
  </si>
  <si>
    <t>Општина Гостивар</t>
  </si>
  <si>
    <t>10.10.2017</t>
  </si>
  <si>
    <t>зимско одржување на локалните патишта и улици на територијата на Општина Кичево за зимскиот период 2017/2018 година ДЕЛ 1 - Северен регион (Некогашна Општина Зајас и Осломеј)</t>
  </si>
  <si>
    <t>Општина Прилеп</t>
  </si>
  <si>
    <t>Општина Радовиш</t>
  </si>
  <si>
    <t xml:space="preserve">Компанија со која е склучен договорот </t>
  </si>
  <si>
    <t xml:space="preserve">Датум на објава на огласот </t>
  </si>
  <si>
    <t>Датум на склучен договор</t>
  </si>
  <si>
    <t>Зимско одржување за сезона 2017 - 2018 година на улици и патишта во ЕЛС - Прилеп</t>
  </si>
  <si>
    <t>08.11.2017 28.11.2017 01.12.2017</t>
  </si>
  <si>
    <t xml:space="preserve">Зимско одржување на улици и патишта подрачјето на Општина Гази Баба                                                                                          Реон 1: н.м. Ченто, Автокоманда, Железара, Керамидница и н.м. Кирил Петрушевски               Реон 2: Триангла, Маџари, Хиподром, Трубарево, Гоце Делчев, Јурумлери, Колонија и Идризово </t>
  </si>
  <si>
    <t xml:space="preserve">Зимско одржување </t>
  </si>
  <si>
    <t>МАГНУМ ТРАНС Р ДООЕЛ увоз извоз Гостивар</t>
  </si>
  <si>
    <t xml:space="preserve"> АНИЗОР Драшко ДООЕЛ експорт-импорт с.Шишево Сарај</t>
  </si>
  <si>
    <t>АНИЗОР Драшко ДООЕЛ експорт-импорт с.Шишево Сарај</t>
  </si>
  <si>
    <t xml:space="preserve"> СКИПИ Симјановски Борче Г.Оризари Битола ДООЕЛ</t>
  </si>
  <si>
    <t xml:space="preserve"> ЕНЕРГОМОНТ Скопје</t>
  </si>
  <si>
    <t>КАЛИНА ДООЕЛ Оризари</t>
  </si>
  <si>
    <t xml:space="preserve"> СД-ТРАНС ДООЕЛ Славе извоз-увоз с.Звегор Делчево</t>
  </si>
  <si>
    <t>БАЛКАН-ТОУРС ДООЕЛ експорт-импорт с.Ростуше,Маврово и Ростуша</t>
  </si>
  <si>
    <t xml:space="preserve">ДЕЛТА -ПРОМ ИНГ ДООЕЛ увоз-извоз Велес -10.569 евра ИЗГРЕВ ИНЖЕЊЕРИНГ ДООЕЛ Велес - 7.317 евра  </t>
  </si>
  <si>
    <t>РИНЏО ДООЕЛ увоз извоз с.Брвеница Брвеница</t>
  </si>
  <si>
    <t>КИ-ЕМ ДООЕЛ експорт-импорт Скопје</t>
  </si>
  <si>
    <t>СЕМПЕРИТ-ЕЗ ДООЕЛ експорт-импорт с.Боговиње-Боговиње</t>
  </si>
  <si>
    <t xml:space="preserve">НБ-ТРАНС СОМПАНУ ДОО Тетово -3 договори во вкупна вредност од 1.198.454 евра    ЈОСКАТРАНС-ТРЕЈД ДООЕЛ увоз-извоз Демир Хисар     - 325.714 евра                                   ЈА-МИ експорт-импорт ДООЕЛ Кавадарци - 163.025 евра </t>
  </si>
  <si>
    <t>/</t>
  </si>
  <si>
    <t xml:space="preserve">Општина Дебарца </t>
  </si>
  <si>
    <t xml:space="preserve">.01/2018 </t>
  </si>
  <si>
    <t>Ангажирање на механизација за зимско одржување на локални патишта и улици</t>
  </si>
  <si>
    <t>Општина Кратово</t>
  </si>
  <si>
    <t>Општина Новаци</t>
  </si>
  <si>
    <t>ЈП Македонија пат - Скопје</t>
  </si>
  <si>
    <t>05-1410/2017</t>
  </si>
  <si>
    <t>БАУЕР БГ ДОО Скопје</t>
  </si>
  <si>
    <t xml:space="preserve">ЕРР-КОП 2007 с.Лабуништа Струга ДООЕЛ - 14.634 евра ТРАНС РАИФ увоз-извоз Делгожда-Делгожда ДОО - 9.756 евра                           БЛЕРИМ КОМЕРЦ Влаши Ваит ДООЕЛ Велешта - 15.447 евра МАДРИТ 2017 увоз-извоз ДООЕЛ с.Велешта Струга - 9.756 евра                        ТРАНС-АГ с.Франгово Струга ДООЕЛ - 24.390 евра               АМ-ИС ТРАНС увоз-извоз с.Велешта Струга ДООЕЛ - 30.894 евра </t>
  </si>
  <si>
    <t xml:space="preserve">ЛИНДИ увоз-извоз Џабироски Сабит и др. ЈТД с.Стрелци, Осломеј 33.577 евра        МИРСАТ КОМЕРЦ увоз-извоз Зеќир Зеќироски с.Челопеци Вранeштица 33.577 евра            </t>
  </si>
  <si>
    <t xml:space="preserve">Напомена: Општина Кичево на овој тендер има склучено договор и со ЈП Комуналец Кичево во износ од  28.789 евра </t>
  </si>
  <si>
    <t xml:space="preserve">РЕКА ИНТЕРНАЦИОНАЛ ДООЕЛ увоз-извоз Скопје - 71.545  евра                                БИЛД-ИНГ ДОО Скопје - 52.575 евра </t>
  </si>
  <si>
    <t>Напомена: Договорите на оваа општина се тригодишни. Овде се прикажани просечните износи на годишно ниво. Инаку, вкупната вредност на договорите во период од 3 години е 372.358 евра</t>
  </si>
  <si>
    <t xml:space="preserve">Вредност на тендерот  (проценета вредност или вредност на склучен договор) во евра </t>
  </si>
  <si>
    <t>АПОЛО ИНЖЕНЕРИНГ ДООЕЛ експорт-импорт с.Шишево Скопје</t>
  </si>
  <si>
    <t>Напомена: Договорот се однесува на две години за 2017/8 и за 2018/19 година и е во вкупен износ од 50.000.000 денари односно 815.008 евра.</t>
  </si>
  <si>
    <t>Град Скопје</t>
  </si>
  <si>
    <t>Набавка на индустриска сол за одржување на улици</t>
  </si>
  <si>
    <t>105/2017</t>
  </si>
  <si>
    <t>Ангажирање на 15 (петнаесет) специјални возила со соларка и плуг за зимско одржување на сообраќајници на територија на Град Скопје</t>
  </si>
  <si>
    <t xml:space="preserve">Вредност на тендерот  (проценета вредност со ДДВ или вредност на склучен договор) во денари </t>
  </si>
  <si>
    <t>ДИМАКС РУДНИЦИ ДООЕЛ Сопотница, Демир Хисар</t>
  </si>
  <si>
    <t>ПЕЛА ТРАНС ДООЕЛ с. Мажучиште, Прилеп</t>
  </si>
  <si>
    <t xml:space="preserve"> НБ-ЦОМПАНУ ДОО Тетово</t>
  </si>
  <si>
    <t xml:space="preserve">ЛИНДИ увоз-извоз Џабироски Сабит и др. ЈТД с.Стрелци, Осломеј 33.577 евра                                         МИРСАТ КОМЕРЦ увоз-извоз Зеќир Зеќироски с.Челопеци Вранeштица 33.577 евра            </t>
  </si>
  <si>
    <t xml:space="preserve">ЕРР-КОП 2007 с.Лабуништа Струга ДООЕЛ - 14.634 евра ТРАНС РАИФ увоз-извоз Делгожда-Делгожда ДОО - 9.756 евра                           БЛЕРИМ КОМЕРЦ Влаши Ваит ДООЕЛ Велешта - 15.447 евра                        МАДРИТ 2017 увоз-извоз ДООЕЛ с.Велешта Струга - 9.756 евра                        ТРАНС-АГ с.Франгово Струга ДООЕЛ - 24.390 евра               АМ-ИС ТРАНС увоз-извоз с.Велешта Струга ДООЕЛ - 30.894 евра </t>
  </si>
  <si>
    <t xml:space="preserve"> ТАНЕ 2007 Охрид ДООЕЛ</t>
  </si>
  <si>
    <t>РОЈАЛ ИНЖИНЕРИНГ ДООЕЛ увоз-извоз Кочани</t>
  </si>
  <si>
    <t> БРЕГ ТРАНС ДООЕЛ увоз-извоз с.Горни Стубол Пробиштип</t>
  </si>
  <si>
    <t>ЕЛИ-ПРОМС ДООЕЛ експорт-импорт с.Бразда Скопје</t>
  </si>
  <si>
    <t>ХИСАРИ-ГД ДООЕЛ увоз-извоз Дебар</t>
  </si>
  <si>
    <t>УРБАН ПЛАН КОНСТРУКТИ</t>
  </si>
  <si>
    <t>УРБАН ИНВЕСТ ДОО Грков Јован с.Возарци Кавадарци</t>
  </si>
  <si>
    <t>АНЕЛ-МАГ 97 ДООЕЛ експорт импорт Кавадарци</t>
  </si>
  <si>
    <t>МАК СТРОЈ ИНЖEНЕРИНГ увоз-извоз ДООЕЛ Битола</t>
  </si>
  <si>
    <t>АВТО БЕЛИ ДООЕЛ увоз-извоз с.Облешево, Чешиново-Облешево</t>
  </si>
  <si>
    <t>ЈОСКАТРАНС-ТРЕЈД ДООЕЛ увоз-извоз Демир Хисар</t>
  </si>
  <si>
    <t xml:space="preserve">Вредност на тендерот  (проценета вредност или вредност на склучен договор) во денари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</si>
</sst>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0" xfId="0" applyFill="1" applyAlignment="1">
      <alignment wrapText="1"/>
    </xf>
    <xf numFmtId="1" fontId="0" fillId="0" borderId="0" xfId="0" applyNumberForma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1" fontId="4" fillId="2" borderId="3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3" fontId="6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1" fontId="5" fillId="2" borderId="1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1" fontId="9" fillId="0" borderId="1" xfId="0" applyNumberFormat="1" applyFont="1" applyBorder="1" applyAlignment="1">
      <alignment wrapText="1"/>
    </xf>
    <xf numFmtId="1" fontId="1" fillId="0" borderId="0" xfId="0" applyNumberFormat="1" applyFont="1" applyAlignment="1">
      <alignment wrapText="1"/>
    </xf>
    <xf numFmtId="1" fontId="1" fillId="0" borderId="3" xfId="0" applyNumberFormat="1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14" fontId="4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4" fontId="6" fillId="0" borderId="0" xfId="0" applyNumberFormat="1" applyFont="1" applyFill="1" applyAlignment="1">
      <alignment horizontal="center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1" fontId="4" fillId="0" borderId="3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0" fontId="8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1" fontId="4" fillId="0" borderId="2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1" fontId="5" fillId="0" borderId="1" xfId="0" applyNumberFormat="1" applyFont="1" applyFill="1" applyBorder="1" applyAlignment="1">
      <alignment wrapText="1"/>
    </xf>
    <xf numFmtId="1" fontId="0" fillId="0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46" zoomScale="87" zoomScaleNormal="87" workbookViewId="0">
      <selection activeCell="F2" sqref="F2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2" s="2" customFormat="1" ht="110.25" x14ac:dyDescent="0.25">
      <c r="A1" s="49"/>
      <c r="B1" s="80" t="s">
        <v>3</v>
      </c>
      <c r="C1" s="80" t="s">
        <v>0</v>
      </c>
      <c r="D1" s="80" t="s">
        <v>1</v>
      </c>
      <c r="E1" s="80" t="s">
        <v>194</v>
      </c>
      <c r="F1" s="80" t="s">
        <v>195</v>
      </c>
      <c r="G1" s="80" t="s">
        <v>2</v>
      </c>
      <c r="H1" s="80" t="s">
        <v>251</v>
      </c>
      <c r="I1" s="80" t="s">
        <v>227</v>
      </c>
      <c r="J1" s="80" t="s">
        <v>193</v>
      </c>
      <c r="K1" s="81"/>
    </row>
    <row r="2" spans="1:12" s="2" customFormat="1" ht="157.5" x14ac:dyDescent="0.25">
      <c r="A2" s="49">
        <v>1</v>
      </c>
      <c r="B2" s="60" t="s">
        <v>157</v>
      </c>
      <c r="C2" s="60" t="s">
        <v>219</v>
      </c>
      <c r="D2" s="60" t="s">
        <v>156</v>
      </c>
      <c r="E2" s="54" t="s">
        <v>158</v>
      </c>
      <c r="F2" s="54" t="s">
        <v>197</v>
      </c>
      <c r="G2" s="54">
        <v>81500000</v>
      </c>
      <c r="H2" s="55">
        <v>103762365</v>
      </c>
      <c r="I2" s="55">
        <f>H2/61.5</f>
        <v>1687192.9268292682</v>
      </c>
      <c r="J2" s="60" t="s">
        <v>212</v>
      </c>
      <c r="K2" s="65"/>
      <c r="L2" s="46"/>
    </row>
    <row r="3" spans="1:12" s="2" customFormat="1" ht="50.25" customHeight="1" x14ac:dyDescent="0.25">
      <c r="A3" s="49">
        <v>2</v>
      </c>
      <c r="B3" s="60" t="s">
        <v>38</v>
      </c>
      <c r="C3" s="60" t="s">
        <v>30</v>
      </c>
      <c r="D3" s="60" t="s">
        <v>170</v>
      </c>
      <c r="E3" s="54" t="s">
        <v>171</v>
      </c>
      <c r="F3" s="54" t="s">
        <v>172</v>
      </c>
      <c r="G3" s="54">
        <v>73000000</v>
      </c>
      <c r="H3" s="55">
        <v>86135280</v>
      </c>
      <c r="I3" s="55">
        <f t="shared" ref="I3:I56" si="0">H3/61.5</f>
        <v>1400573.6585365853</v>
      </c>
      <c r="J3" s="60" t="s">
        <v>235</v>
      </c>
      <c r="K3" s="65"/>
    </row>
    <row r="4" spans="1:12" s="2" customFormat="1" ht="60.75" customHeight="1" x14ac:dyDescent="0.25">
      <c r="A4" s="49">
        <v>3</v>
      </c>
      <c r="B4" s="60" t="s">
        <v>52</v>
      </c>
      <c r="C4" s="60" t="s">
        <v>30</v>
      </c>
      <c r="D4" s="60" t="s">
        <v>51</v>
      </c>
      <c r="E4" s="54" t="s">
        <v>53</v>
      </c>
      <c r="F4" s="54" t="s">
        <v>213</v>
      </c>
      <c r="G4" s="54">
        <v>3000000</v>
      </c>
      <c r="H4" s="55">
        <v>3000000</v>
      </c>
      <c r="I4" s="55">
        <f t="shared" si="0"/>
        <v>48780.487804878052</v>
      </c>
      <c r="J4" s="77"/>
      <c r="K4" s="65"/>
    </row>
    <row r="5" spans="1:12" s="2" customFormat="1" ht="126.75" customHeight="1" x14ac:dyDescent="0.25">
      <c r="A5" s="49">
        <v>4</v>
      </c>
      <c r="B5" s="50" t="s">
        <v>32</v>
      </c>
      <c r="C5" s="50" t="s">
        <v>230</v>
      </c>
      <c r="D5" s="51" t="s">
        <v>233</v>
      </c>
      <c r="E5" s="52">
        <v>42815</v>
      </c>
      <c r="F5" s="53">
        <v>42934</v>
      </c>
      <c r="G5" s="54">
        <v>50000000</v>
      </c>
      <c r="H5" s="55">
        <v>25000000</v>
      </c>
      <c r="I5" s="55">
        <f>H5/61.5</f>
        <v>406504.06504065043</v>
      </c>
      <c r="J5" s="56" t="s">
        <v>228</v>
      </c>
      <c r="K5" s="57" t="s">
        <v>229</v>
      </c>
    </row>
    <row r="6" spans="1:12" s="2" customFormat="1" ht="45" customHeight="1" x14ac:dyDescent="0.25">
      <c r="A6" s="49">
        <v>5</v>
      </c>
      <c r="B6" s="50" t="s">
        <v>232</v>
      </c>
      <c r="C6" s="50" t="s">
        <v>230</v>
      </c>
      <c r="D6" s="51" t="s">
        <v>231</v>
      </c>
      <c r="E6" s="52">
        <v>43090</v>
      </c>
      <c r="F6" s="53" t="s">
        <v>213</v>
      </c>
      <c r="G6" s="58">
        <v>13530000</v>
      </c>
      <c r="H6" s="59">
        <v>13530000</v>
      </c>
      <c r="I6" s="55">
        <f>H6/61.5</f>
        <v>220000</v>
      </c>
      <c r="J6" s="51"/>
      <c r="K6" s="57"/>
    </row>
    <row r="7" spans="1:12" s="6" customFormat="1" ht="189" x14ac:dyDescent="0.25">
      <c r="A7" s="49">
        <v>6</v>
      </c>
      <c r="B7" s="60" t="s">
        <v>181</v>
      </c>
      <c r="C7" s="60" t="s">
        <v>180</v>
      </c>
      <c r="D7" s="61" t="s">
        <v>198</v>
      </c>
      <c r="E7" s="62">
        <v>42935</v>
      </c>
      <c r="F7" s="63" t="s">
        <v>182</v>
      </c>
      <c r="G7" s="64">
        <v>19406779</v>
      </c>
      <c r="H7" s="54">
        <v>7633333</v>
      </c>
      <c r="I7" s="55">
        <f>H7/61.5</f>
        <v>124119.23577235773</v>
      </c>
      <c r="J7" s="60" t="s">
        <v>225</v>
      </c>
      <c r="K7" s="60" t="s">
        <v>226</v>
      </c>
    </row>
    <row r="8" spans="1:12" s="2" customFormat="1" ht="45.75" customHeight="1" x14ac:dyDescent="0.25">
      <c r="A8" s="49">
        <v>7</v>
      </c>
      <c r="B8" s="60" t="s">
        <v>167</v>
      </c>
      <c r="C8" s="60" t="s">
        <v>191</v>
      </c>
      <c r="D8" s="60" t="s">
        <v>196</v>
      </c>
      <c r="E8" s="54" t="s">
        <v>168</v>
      </c>
      <c r="F8" s="54" t="s">
        <v>134</v>
      </c>
      <c r="G8" s="54">
        <v>15254235</v>
      </c>
      <c r="H8" s="54">
        <v>17988156</v>
      </c>
      <c r="I8" s="55">
        <f t="shared" si="0"/>
        <v>292490.34146341466</v>
      </c>
      <c r="J8" s="60" t="s">
        <v>236</v>
      </c>
      <c r="K8" s="65"/>
    </row>
    <row r="9" spans="1:12" s="2" customFormat="1" ht="47.25" x14ac:dyDescent="0.25">
      <c r="A9" s="49">
        <v>8</v>
      </c>
      <c r="B9" s="60" t="s">
        <v>112</v>
      </c>
      <c r="C9" s="60" t="s">
        <v>13</v>
      </c>
      <c r="D9" s="60" t="s">
        <v>111</v>
      </c>
      <c r="E9" s="54" t="s">
        <v>113</v>
      </c>
      <c r="F9" s="54" t="s">
        <v>4</v>
      </c>
      <c r="G9" s="54">
        <v>8000000</v>
      </c>
      <c r="H9" s="54">
        <v>8000000</v>
      </c>
      <c r="I9" s="55">
        <f t="shared" si="0"/>
        <v>130081.30081300813</v>
      </c>
      <c r="J9" s="60" t="s">
        <v>237</v>
      </c>
      <c r="K9" s="65"/>
    </row>
    <row r="10" spans="1:12" s="2" customFormat="1" ht="267.75" x14ac:dyDescent="0.25">
      <c r="A10" s="49">
        <v>9</v>
      </c>
      <c r="B10" s="60" t="s">
        <v>48</v>
      </c>
      <c r="C10" s="60" t="s">
        <v>8</v>
      </c>
      <c r="D10" s="60" t="s">
        <v>199</v>
      </c>
      <c r="E10" s="62">
        <v>43048</v>
      </c>
      <c r="F10" s="53">
        <v>43082</v>
      </c>
      <c r="G10" s="66">
        <v>5932203</v>
      </c>
      <c r="H10" s="67">
        <v>6450000</v>
      </c>
      <c r="I10" s="55">
        <f t="shared" si="0"/>
        <v>104878.04878048781</v>
      </c>
      <c r="J10" s="60" t="s">
        <v>239</v>
      </c>
      <c r="K10" s="65"/>
    </row>
    <row r="11" spans="1:12" s="2" customFormat="1" ht="63" x14ac:dyDescent="0.25">
      <c r="A11" s="49">
        <v>10</v>
      </c>
      <c r="B11" s="60" t="s">
        <v>40</v>
      </c>
      <c r="C11" s="60" t="s">
        <v>188</v>
      </c>
      <c r="D11" s="60" t="s">
        <v>187</v>
      </c>
      <c r="E11" s="54" t="s">
        <v>189</v>
      </c>
      <c r="F11" s="54" t="s">
        <v>50</v>
      </c>
      <c r="G11" s="54">
        <v>5000000</v>
      </c>
      <c r="H11" s="54">
        <v>5900000</v>
      </c>
      <c r="I11" s="55">
        <f t="shared" si="0"/>
        <v>95934.959349593497</v>
      </c>
      <c r="J11" s="60" t="s">
        <v>200</v>
      </c>
      <c r="K11" s="65"/>
    </row>
    <row r="12" spans="1:12" s="2" customFormat="1" ht="47.25" x14ac:dyDescent="0.25">
      <c r="A12" s="49">
        <v>11</v>
      </c>
      <c r="B12" s="60" t="s">
        <v>18</v>
      </c>
      <c r="C12" s="60" t="s">
        <v>93</v>
      </c>
      <c r="D12" s="60" t="s">
        <v>92</v>
      </c>
      <c r="E12" s="54" t="s">
        <v>22</v>
      </c>
      <c r="F12" s="68">
        <v>43075</v>
      </c>
      <c r="G12" s="54">
        <v>4237288</v>
      </c>
      <c r="H12" s="55">
        <f>G12*118/100</f>
        <v>4999999.84</v>
      </c>
      <c r="I12" s="55">
        <f t="shared" si="0"/>
        <v>81300.810406504068</v>
      </c>
      <c r="J12" s="60" t="s">
        <v>201</v>
      </c>
      <c r="K12" s="65"/>
    </row>
    <row r="13" spans="1:12" s="2" customFormat="1" ht="126" x14ac:dyDescent="0.25">
      <c r="A13" s="49">
        <v>12</v>
      </c>
      <c r="B13" s="60" t="s">
        <v>14</v>
      </c>
      <c r="C13" s="60" t="s">
        <v>118</v>
      </c>
      <c r="D13" s="60" t="s">
        <v>190</v>
      </c>
      <c r="E13" s="69">
        <v>43032</v>
      </c>
      <c r="F13" s="54" t="s">
        <v>119</v>
      </c>
      <c r="G13" s="54">
        <v>5000000</v>
      </c>
      <c r="H13" s="54">
        <v>4130000</v>
      </c>
      <c r="I13" s="55">
        <f>H13/61.5</f>
        <v>67154.471544715445</v>
      </c>
      <c r="J13" s="60" t="s">
        <v>238</v>
      </c>
      <c r="K13" s="57" t="s">
        <v>224</v>
      </c>
    </row>
    <row r="14" spans="1:12" s="2" customFormat="1" ht="47.25" x14ac:dyDescent="0.25">
      <c r="A14" s="49">
        <v>13</v>
      </c>
      <c r="B14" s="60" t="s">
        <v>5</v>
      </c>
      <c r="C14" s="60" t="s">
        <v>137</v>
      </c>
      <c r="D14" s="60" t="s">
        <v>136</v>
      </c>
      <c r="E14" s="54" t="s">
        <v>138</v>
      </c>
      <c r="F14" s="54" t="s">
        <v>139</v>
      </c>
      <c r="G14" s="54">
        <v>3389830</v>
      </c>
      <c r="H14" s="54">
        <v>4000000</v>
      </c>
      <c r="I14" s="55">
        <f t="shared" si="0"/>
        <v>65040.650406504064</v>
      </c>
      <c r="J14" s="60" t="s">
        <v>201</v>
      </c>
      <c r="K14" s="65"/>
    </row>
    <row r="15" spans="1:12" s="2" customFormat="1" ht="47.25" x14ac:dyDescent="0.25">
      <c r="A15" s="49">
        <v>14</v>
      </c>
      <c r="B15" s="60" t="s">
        <v>150</v>
      </c>
      <c r="C15" s="60" t="s">
        <v>24</v>
      </c>
      <c r="D15" s="60" t="s">
        <v>149</v>
      </c>
      <c r="E15" s="54" t="s">
        <v>148</v>
      </c>
      <c r="F15" s="54" t="s">
        <v>10</v>
      </c>
      <c r="G15" s="54">
        <v>3389830</v>
      </c>
      <c r="H15" s="54">
        <v>4000000</v>
      </c>
      <c r="I15" s="55">
        <f t="shared" si="0"/>
        <v>65040.650406504064</v>
      </c>
      <c r="J15" s="60" t="s">
        <v>202</v>
      </c>
      <c r="K15" s="65"/>
    </row>
    <row r="16" spans="1:12" s="2" customFormat="1" ht="67.5" customHeight="1" x14ac:dyDescent="0.25">
      <c r="A16" s="49">
        <v>15</v>
      </c>
      <c r="B16" s="60" t="s">
        <v>157</v>
      </c>
      <c r="C16" s="60" t="s">
        <v>177</v>
      </c>
      <c r="D16" s="60" t="s">
        <v>176</v>
      </c>
      <c r="E16" s="54" t="s">
        <v>178</v>
      </c>
      <c r="F16" s="54" t="s">
        <v>179</v>
      </c>
      <c r="G16" s="54">
        <v>3389831</v>
      </c>
      <c r="H16" s="54">
        <v>4000000</v>
      </c>
      <c r="I16" s="55">
        <f t="shared" si="0"/>
        <v>65040.650406504064</v>
      </c>
      <c r="J16" s="60" t="s">
        <v>202</v>
      </c>
      <c r="K16" s="65"/>
    </row>
    <row r="17" spans="1:11" s="2" customFormat="1" ht="46.5" customHeight="1" x14ac:dyDescent="0.25">
      <c r="A17" s="49">
        <v>16</v>
      </c>
      <c r="B17" s="60" t="s">
        <v>163</v>
      </c>
      <c r="C17" s="60" t="s">
        <v>164</v>
      </c>
      <c r="D17" s="60" t="s">
        <v>162</v>
      </c>
      <c r="E17" s="54" t="s">
        <v>165</v>
      </c>
      <c r="F17" s="54" t="s">
        <v>166</v>
      </c>
      <c r="G17" s="54">
        <v>3000000</v>
      </c>
      <c r="H17" s="54">
        <v>3540000</v>
      </c>
      <c r="I17" s="55">
        <f t="shared" si="0"/>
        <v>57560.975609756097</v>
      </c>
      <c r="J17" s="60" t="s">
        <v>203</v>
      </c>
      <c r="K17" s="65"/>
    </row>
    <row r="18" spans="1:11" s="2" customFormat="1" ht="41.25" customHeight="1" x14ac:dyDescent="0.25">
      <c r="A18" s="49">
        <v>17</v>
      </c>
      <c r="B18" s="60" t="s">
        <v>26</v>
      </c>
      <c r="C18" s="60" t="s">
        <v>25</v>
      </c>
      <c r="D18" s="60" t="s">
        <v>27</v>
      </c>
      <c r="E18" s="54" t="s">
        <v>28</v>
      </c>
      <c r="F18" s="54" t="s">
        <v>213</v>
      </c>
      <c r="G18" s="54">
        <v>2542373</v>
      </c>
      <c r="H18" s="55">
        <v>2542373</v>
      </c>
      <c r="I18" s="55">
        <f t="shared" si="0"/>
        <v>41339.398373983742</v>
      </c>
      <c r="J18" s="60"/>
      <c r="K18" s="65"/>
    </row>
    <row r="19" spans="1:11" s="2" customFormat="1" ht="39" customHeight="1" x14ac:dyDescent="0.25">
      <c r="A19" s="49">
        <v>18</v>
      </c>
      <c r="B19" s="70" t="s">
        <v>32</v>
      </c>
      <c r="C19" s="70" t="s">
        <v>154</v>
      </c>
      <c r="D19" s="70" t="s">
        <v>153</v>
      </c>
      <c r="E19" s="71" t="s">
        <v>155</v>
      </c>
      <c r="F19" s="62">
        <v>43021</v>
      </c>
      <c r="G19" s="71">
        <v>2500000</v>
      </c>
      <c r="H19" s="71">
        <f>G19*118/100</f>
        <v>2950000</v>
      </c>
      <c r="I19" s="55">
        <f t="shared" si="0"/>
        <v>47967.479674796748</v>
      </c>
      <c r="J19" s="60" t="s">
        <v>240</v>
      </c>
      <c r="K19" s="65"/>
    </row>
    <row r="20" spans="1:11" s="2" customFormat="1" ht="66" customHeight="1" x14ac:dyDescent="0.25">
      <c r="A20" s="49">
        <v>19</v>
      </c>
      <c r="B20" s="60" t="s">
        <v>18</v>
      </c>
      <c r="C20" s="60" t="s">
        <v>174</v>
      </c>
      <c r="D20" s="60" t="s">
        <v>173</v>
      </c>
      <c r="E20" s="54" t="s">
        <v>175</v>
      </c>
      <c r="F20" s="54" t="s">
        <v>142</v>
      </c>
      <c r="G20" s="54">
        <v>2500000</v>
      </c>
      <c r="H20" s="54">
        <v>2950000</v>
      </c>
      <c r="I20" s="55">
        <f t="shared" si="0"/>
        <v>47967.479674796748</v>
      </c>
      <c r="J20" s="60" t="s">
        <v>204</v>
      </c>
      <c r="K20" s="65"/>
    </row>
    <row r="21" spans="1:11" s="2" customFormat="1" ht="63" x14ac:dyDescent="0.25">
      <c r="A21" s="49">
        <v>20</v>
      </c>
      <c r="B21" s="72" t="s">
        <v>39</v>
      </c>
      <c r="C21" s="72" t="s">
        <v>57</v>
      </c>
      <c r="D21" s="72" t="s">
        <v>56</v>
      </c>
      <c r="E21" s="63" t="s">
        <v>53</v>
      </c>
      <c r="F21" s="63" t="s">
        <v>213</v>
      </c>
      <c r="G21" s="63">
        <v>2200000</v>
      </c>
      <c r="H21" s="73">
        <v>2200000</v>
      </c>
      <c r="I21" s="55">
        <f t="shared" si="0"/>
        <v>35772.357723577239</v>
      </c>
      <c r="J21" s="72"/>
      <c r="K21" s="65"/>
    </row>
    <row r="22" spans="1:11" s="2" customFormat="1" ht="47.25" x14ac:dyDescent="0.25">
      <c r="A22" s="49">
        <v>21</v>
      </c>
      <c r="B22" s="60" t="s">
        <v>220</v>
      </c>
      <c r="C22" s="60" t="s">
        <v>9</v>
      </c>
      <c r="D22" s="60" t="s">
        <v>143</v>
      </c>
      <c r="E22" s="54" t="s">
        <v>144</v>
      </c>
      <c r="F22" s="62">
        <v>43117</v>
      </c>
      <c r="G22" s="54">
        <v>2000000</v>
      </c>
      <c r="H22" s="54">
        <f>G22*118/100</f>
        <v>2360000</v>
      </c>
      <c r="I22" s="55">
        <f t="shared" si="0"/>
        <v>38373.9837398374</v>
      </c>
      <c r="J22" s="74" t="s">
        <v>221</v>
      </c>
      <c r="K22" s="65"/>
    </row>
    <row r="23" spans="1:11" s="2" customFormat="1" ht="63" x14ac:dyDescent="0.25">
      <c r="A23" s="49">
        <v>22</v>
      </c>
      <c r="B23" s="60" t="s">
        <v>7</v>
      </c>
      <c r="C23" s="60" t="s">
        <v>152</v>
      </c>
      <c r="D23" s="60" t="s">
        <v>151</v>
      </c>
      <c r="E23" s="54" t="s">
        <v>148</v>
      </c>
      <c r="F23" s="54" t="s">
        <v>213</v>
      </c>
      <c r="G23" s="54">
        <v>2000000</v>
      </c>
      <c r="H23" s="54">
        <v>2000000</v>
      </c>
      <c r="I23" s="55">
        <f t="shared" si="0"/>
        <v>32520.325203252032</v>
      </c>
      <c r="J23" s="60"/>
      <c r="K23" s="65"/>
    </row>
    <row r="24" spans="1:11" s="2" customFormat="1" ht="36.75" customHeight="1" x14ac:dyDescent="0.25">
      <c r="A24" s="49">
        <v>23</v>
      </c>
      <c r="B24" s="60" t="s">
        <v>128</v>
      </c>
      <c r="C24" s="60" t="s">
        <v>127</v>
      </c>
      <c r="D24" s="60" t="s">
        <v>126</v>
      </c>
      <c r="E24" s="54" t="s">
        <v>129</v>
      </c>
      <c r="F24" s="54" t="s">
        <v>12</v>
      </c>
      <c r="G24" s="54">
        <v>1525423</v>
      </c>
      <c r="H24" s="54">
        <v>1800000</v>
      </c>
      <c r="I24" s="55">
        <f t="shared" si="0"/>
        <v>29268.292682926829</v>
      </c>
      <c r="J24" s="60" t="s">
        <v>205</v>
      </c>
      <c r="K24" s="75"/>
    </row>
    <row r="25" spans="1:11" s="2" customFormat="1" ht="51" customHeight="1" x14ac:dyDescent="0.25">
      <c r="A25" s="49">
        <v>24</v>
      </c>
      <c r="B25" s="60" t="s">
        <v>146</v>
      </c>
      <c r="C25" s="60" t="s">
        <v>127</v>
      </c>
      <c r="D25" s="60" t="s">
        <v>145</v>
      </c>
      <c r="E25" s="54" t="s">
        <v>147</v>
      </c>
      <c r="F25" s="53">
        <v>43081</v>
      </c>
      <c r="G25" s="54">
        <v>169492</v>
      </c>
      <c r="H25" s="55">
        <v>198240</v>
      </c>
      <c r="I25" s="55">
        <f t="shared" ref="I25" si="1">H25/61.5</f>
        <v>3223.4146341463415</v>
      </c>
      <c r="J25" s="60" t="s">
        <v>241</v>
      </c>
      <c r="K25" s="75"/>
    </row>
    <row r="26" spans="1:11" s="2" customFormat="1" ht="47.25" x14ac:dyDescent="0.25">
      <c r="A26" s="49">
        <v>25</v>
      </c>
      <c r="B26" s="60" t="s">
        <v>69</v>
      </c>
      <c r="C26" s="60" t="s">
        <v>11</v>
      </c>
      <c r="D26" s="60" t="s">
        <v>68</v>
      </c>
      <c r="E26" s="54" t="s">
        <v>15</v>
      </c>
      <c r="F26" s="62">
        <v>43081</v>
      </c>
      <c r="G26" s="54">
        <v>1271190</v>
      </c>
      <c r="H26" s="55">
        <v>1500000</v>
      </c>
      <c r="I26" s="55">
        <f t="shared" si="0"/>
        <v>24390.243902439026</v>
      </c>
      <c r="J26" s="60" t="s">
        <v>242</v>
      </c>
      <c r="K26" s="75"/>
    </row>
    <row r="27" spans="1:11" s="2" customFormat="1" ht="47.25" x14ac:dyDescent="0.25">
      <c r="A27" s="49">
        <v>26</v>
      </c>
      <c r="B27" s="60" t="s">
        <v>72</v>
      </c>
      <c r="C27" s="60" t="s">
        <v>71</v>
      </c>
      <c r="D27" s="60" t="s">
        <v>70</v>
      </c>
      <c r="E27" s="54" t="s">
        <v>73</v>
      </c>
      <c r="F27" s="54" t="s">
        <v>213</v>
      </c>
      <c r="G27" s="54">
        <v>1200000</v>
      </c>
      <c r="H27" s="54">
        <v>1200000</v>
      </c>
      <c r="I27" s="55">
        <f t="shared" si="0"/>
        <v>19512.195121951219</v>
      </c>
      <c r="J27" s="60"/>
      <c r="K27" s="75"/>
    </row>
    <row r="28" spans="1:11" ht="42.75" customHeight="1" x14ac:dyDescent="0.25">
      <c r="A28" s="49">
        <v>27</v>
      </c>
      <c r="B28" s="60" t="s">
        <v>96</v>
      </c>
      <c r="C28" s="60" t="s">
        <v>95</v>
      </c>
      <c r="D28" s="60" t="s">
        <v>94</v>
      </c>
      <c r="E28" s="54" t="s">
        <v>97</v>
      </c>
      <c r="F28" s="54" t="s">
        <v>44</v>
      </c>
      <c r="G28" s="54">
        <v>1200000</v>
      </c>
      <c r="H28" s="54">
        <v>1416000</v>
      </c>
      <c r="I28" s="55">
        <f t="shared" si="0"/>
        <v>23024.390243902439</v>
      </c>
      <c r="J28" s="60" t="s">
        <v>206</v>
      </c>
      <c r="K28" s="75"/>
    </row>
    <row r="29" spans="1:11" ht="47.25" x14ac:dyDescent="0.25">
      <c r="A29" s="49">
        <v>28</v>
      </c>
      <c r="B29" s="60" t="s">
        <v>29</v>
      </c>
      <c r="C29" s="60" t="s">
        <v>116</v>
      </c>
      <c r="D29" s="60" t="s">
        <v>115</v>
      </c>
      <c r="E29" s="54" t="s">
        <v>117</v>
      </c>
      <c r="F29" s="62">
        <v>43084</v>
      </c>
      <c r="G29" s="54">
        <v>1200000</v>
      </c>
      <c r="H29" s="54">
        <v>1416000</v>
      </c>
      <c r="I29" s="55">
        <f t="shared" si="0"/>
        <v>23024.390243902439</v>
      </c>
      <c r="J29" s="60" t="s">
        <v>243</v>
      </c>
      <c r="K29" s="75"/>
    </row>
    <row r="30" spans="1:11" ht="63" x14ac:dyDescent="0.25">
      <c r="A30" s="49">
        <v>29</v>
      </c>
      <c r="B30" s="60" t="s">
        <v>38</v>
      </c>
      <c r="C30" s="60" t="s">
        <v>121</v>
      </c>
      <c r="D30" s="60" t="s">
        <v>120</v>
      </c>
      <c r="E30" s="54" t="s">
        <v>122</v>
      </c>
      <c r="F30" s="69">
        <v>43048</v>
      </c>
      <c r="G30" s="54">
        <v>1200000</v>
      </c>
      <c r="H30" s="54">
        <v>1416000</v>
      </c>
      <c r="I30" s="55">
        <f t="shared" si="0"/>
        <v>23024.390243902439</v>
      </c>
      <c r="J30" s="60" t="s">
        <v>244</v>
      </c>
      <c r="K30" s="75"/>
    </row>
    <row r="31" spans="1:11" ht="31.5" x14ac:dyDescent="0.25">
      <c r="A31" s="49">
        <v>30</v>
      </c>
      <c r="B31" s="60" t="s">
        <v>215</v>
      </c>
      <c r="C31" s="60" t="s">
        <v>214</v>
      </c>
      <c r="D31" s="60" t="s">
        <v>216</v>
      </c>
      <c r="E31" s="62">
        <v>43118</v>
      </c>
      <c r="F31" s="54" t="s">
        <v>213</v>
      </c>
      <c r="G31" s="54">
        <v>1200000</v>
      </c>
      <c r="H31" s="54">
        <v>1200000</v>
      </c>
      <c r="I31" s="55">
        <f t="shared" si="0"/>
        <v>19512.195121951219</v>
      </c>
      <c r="J31" s="60"/>
      <c r="K31" s="75"/>
    </row>
    <row r="32" spans="1:11" s="3" customFormat="1" ht="30.75" customHeight="1" x14ac:dyDescent="0.25">
      <c r="A32" s="49">
        <v>31</v>
      </c>
      <c r="B32" s="60" t="s">
        <v>60</v>
      </c>
      <c r="C32" s="60" t="s">
        <v>160</v>
      </c>
      <c r="D32" s="60" t="s">
        <v>159</v>
      </c>
      <c r="E32" s="54" t="s">
        <v>161</v>
      </c>
      <c r="F32" s="62">
        <v>43011</v>
      </c>
      <c r="G32" s="54">
        <v>1200000</v>
      </c>
      <c r="H32" s="54">
        <v>1416000</v>
      </c>
      <c r="I32" s="55">
        <f t="shared" si="0"/>
        <v>23024.390243902439</v>
      </c>
      <c r="J32" s="74" t="s">
        <v>245</v>
      </c>
      <c r="K32" s="75"/>
    </row>
    <row r="33" spans="1:11" s="3" customFormat="1" ht="47.25" x14ac:dyDescent="0.25">
      <c r="A33" s="49">
        <v>32</v>
      </c>
      <c r="B33" s="60" t="s">
        <v>55</v>
      </c>
      <c r="C33" s="60" t="s">
        <v>218</v>
      </c>
      <c r="D33" s="60" t="s">
        <v>54</v>
      </c>
      <c r="E33" s="54" t="s">
        <v>53</v>
      </c>
      <c r="F33" s="54" t="s">
        <v>213</v>
      </c>
      <c r="G33" s="54">
        <v>1101695</v>
      </c>
      <c r="H33" s="54">
        <v>1101695</v>
      </c>
      <c r="I33" s="55">
        <f t="shared" si="0"/>
        <v>17913.739837398374</v>
      </c>
      <c r="J33" s="60"/>
      <c r="K33" s="75"/>
    </row>
    <row r="34" spans="1:11" s="3" customFormat="1" ht="31.5" x14ac:dyDescent="0.25">
      <c r="A34" s="49">
        <v>33</v>
      </c>
      <c r="B34" s="60" t="s">
        <v>32</v>
      </c>
      <c r="C34" s="60" t="s">
        <v>217</v>
      </c>
      <c r="D34" s="60" t="s">
        <v>31</v>
      </c>
      <c r="E34" s="54" t="s">
        <v>33</v>
      </c>
      <c r="F34" s="54" t="s">
        <v>213</v>
      </c>
      <c r="G34" s="54">
        <v>1000000</v>
      </c>
      <c r="H34" s="54">
        <v>1000000</v>
      </c>
      <c r="I34" s="55">
        <f t="shared" si="0"/>
        <v>16260.162601626016</v>
      </c>
      <c r="J34" s="60"/>
      <c r="K34" s="75"/>
    </row>
    <row r="35" spans="1:11" ht="37.5" customHeight="1" x14ac:dyDescent="0.25">
      <c r="A35" s="49">
        <v>34</v>
      </c>
      <c r="B35" s="60" t="s">
        <v>46</v>
      </c>
      <c r="C35" s="60" t="s">
        <v>47</v>
      </c>
      <c r="D35" s="60" t="s">
        <v>45</v>
      </c>
      <c r="E35" s="54" t="s">
        <v>12</v>
      </c>
      <c r="F35" s="54" t="s">
        <v>213</v>
      </c>
      <c r="G35" s="54">
        <v>1000000</v>
      </c>
      <c r="H35" s="54">
        <v>1000000</v>
      </c>
      <c r="I35" s="55">
        <f t="shared" si="0"/>
        <v>16260.162601626016</v>
      </c>
      <c r="J35" s="60"/>
      <c r="K35" s="75"/>
    </row>
    <row r="36" spans="1:11" ht="63" x14ac:dyDescent="0.25">
      <c r="A36" s="49">
        <v>35</v>
      </c>
      <c r="B36" s="60" t="s">
        <v>101</v>
      </c>
      <c r="C36" s="60" t="s">
        <v>103</v>
      </c>
      <c r="D36" s="60" t="s">
        <v>102</v>
      </c>
      <c r="E36" s="54" t="s">
        <v>104</v>
      </c>
      <c r="F36" s="62">
        <v>43094</v>
      </c>
      <c r="G36" s="54">
        <v>2500000</v>
      </c>
      <c r="H36" s="66">
        <v>1646100</v>
      </c>
      <c r="I36" s="55">
        <f t="shared" si="0"/>
        <v>26765.853658536584</v>
      </c>
      <c r="J36" s="60" t="s">
        <v>207</v>
      </c>
      <c r="K36" s="75"/>
    </row>
    <row r="37" spans="1:11" s="3" customFormat="1" ht="78.75" x14ac:dyDescent="0.25">
      <c r="A37" s="49">
        <v>36</v>
      </c>
      <c r="B37" s="60" t="s">
        <v>80</v>
      </c>
      <c r="C37" s="60" t="s">
        <v>81</v>
      </c>
      <c r="D37" s="60" t="s">
        <v>79</v>
      </c>
      <c r="E37" s="54" t="s">
        <v>82</v>
      </c>
      <c r="F37" s="54" t="s">
        <v>186</v>
      </c>
      <c r="G37" s="54">
        <v>1440678</v>
      </c>
      <c r="H37" s="54">
        <v>1100000</v>
      </c>
      <c r="I37" s="55">
        <f t="shared" si="0"/>
        <v>17886.17886178862</v>
      </c>
      <c r="J37" s="60" t="s">
        <v>208</v>
      </c>
      <c r="K37" s="75"/>
    </row>
    <row r="38" spans="1:11" ht="31.5" x14ac:dyDescent="0.25">
      <c r="A38" s="49">
        <v>37</v>
      </c>
      <c r="B38" s="60" t="s">
        <v>91</v>
      </c>
      <c r="C38" s="60" t="s">
        <v>90</v>
      </c>
      <c r="D38" s="60" t="s">
        <v>89</v>
      </c>
      <c r="E38" s="54" t="s">
        <v>21</v>
      </c>
      <c r="F38" s="53">
        <v>43067</v>
      </c>
      <c r="G38" s="54">
        <v>423729</v>
      </c>
      <c r="H38" s="67">
        <v>383430</v>
      </c>
      <c r="I38" s="55">
        <f>H38/61.5</f>
        <v>6234.6341463414637</v>
      </c>
      <c r="J38" s="60" t="s">
        <v>210</v>
      </c>
      <c r="K38" s="75"/>
    </row>
    <row r="39" spans="1:11" ht="63" x14ac:dyDescent="0.25">
      <c r="A39" s="49">
        <v>38</v>
      </c>
      <c r="B39" s="60" t="s">
        <v>110</v>
      </c>
      <c r="C39" s="60" t="s">
        <v>109</v>
      </c>
      <c r="D39" s="60" t="s">
        <v>108</v>
      </c>
      <c r="E39" s="54" t="s">
        <v>23</v>
      </c>
      <c r="F39" s="62">
        <v>43090</v>
      </c>
      <c r="G39" s="54">
        <v>340000</v>
      </c>
      <c r="H39" s="54">
        <v>401200</v>
      </c>
      <c r="I39" s="55">
        <f t="shared" si="0"/>
        <v>6523.5772357723581</v>
      </c>
      <c r="J39" s="60" t="s">
        <v>235</v>
      </c>
      <c r="K39" s="76"/>
    </row>
    <row r="40" spans="1:11" ht="47.25" x14ac:dyDescent="0.25">
      <c r="A40" s="49">
        <v>39</v>
      </c>
      <c r="B40" s="60" t="s">
        <v>183</v>
      </c>
      <c r="C40" s="60" t="s">
        <v>49</v>
      </c>
      <c r="D40" s="60" t="s">
        <v>184</v>
      </c>
      <c r="E40" s="54" t="s">
        <v>185</v>
      </c>
      <c r="F40" s="54" t="s">
        <v>213</v>
      </c>
      <c r="G40" s="54">
        <v>306000</v>
      </c>
      <c r="H40" s="55">
        <v>306000</v>
      </c>
      <c r="I40" s="55">
        <f t="shared" si="0"/>
        <v>4975.6097560975613</v>
      </c>
      <c r="J40" s="77"/>
      <c r="K40" s="75"/>
    </row>
    <row r="41" spans="1:11" ht="47.25" x14ac:dyDescent="0.25">
      <c r="A41" s="49">
        <v>40</v>
      </c>
      <c r="B41" s="60" t="s">
        <v>14</v>
      </c>
      <c r="C41" s="60" t="s">
        <v>131</v>
      </c>
      <c r="D41" s="60" t="s">
        <v>130</v>
      </c>
      <c r="E41" s="54" t="s">
        <v>129</v>
      </c>
      <c r="F41" s="62">
        <v>43054</v>
      </c>
      <c r="G41" s="54">
        <v>300000</v>
      </c>
      <c r="H41" s="66">
        <v>213780</v>
      </c>
      <c r="I41" s="55">
        <f t="shared" si="0"/>
        <v>3476.0975609756097</v>
      </c>
      <c r="J41" s="60" t="s">
        <v>246</v>
      </c>
      <c r="K41" s="75"/>
    </row>
    <row r="42" spans="1:11" ht="31.5" x14ac:dyDescent="0.25">
      <c r="A42" s="49">
        <v>41</v>
      </c>
      <c r="B42" s="60" t="s">
        <v>38</v>
      </c>
      <c r="C42" s="60" t="s">
        <v>37</v>
      </c>
      <c r="D42" s="60" t="s">
        <v>36</v>
      </c>
      <c r="E42" s="54" t="s">
        <v>33</v>
      </c>
      <c r="F42" s="54" t="s">
        <v>213</v>
      </c>
      <c r="G42" s="54">
        <v>300000</v>
      </c>
      <c r="H42" s="55">
        <v>300000</v>
      </c>
      <c r="I42" s="55">
        <f t="shared" si="0"/>
        <v>4878.0487804878048</v>
      </c>
      <c r="J42" s="60"/>
      <c r="K42" s="75"/>
    </row>
    <row r="43" spans="1:11" ht="47.25" x14ac:dyDescent="0.25">
      <c r="A43" s="49">
        <v>42</v>
      </c>
      <c r="B43" s="60" t="s">
        <v>67</v>
      </c>
      <c r="C43" s="60" t="s">
        <v>66</v>
      </c>
      <c r="D43" s="60" t="s">
        <v>65</v>
      </c>
      <c r="E43" s="54" t="s">
        <v>64</v>
      </c>
      <c r="F43" s="53">
        <v>43082</v>
      </c>
      <c r="G43" s="54">
        <v>300000</v>
      </c>
      <c r="H43" s="54">
        <v>354000</v>
      </c>
      <c r="I43" s="55">
        <f t="shared" si="0"/>
        <v>5756.0975609756097</v>
      </c>
      <c r="J43" s="60" t="s">
        <v>247</v>
      </c>
      <c r="K43" s="75"/>
    </row>
    <row r="44" spans="1:11" ht="47.25" x14ac:dyDescent="0.25">
      <c r="A44" s="49">
        <v>43</v>
      </c>
      <c r="B44" s="60" t="s">
        <v>20</v>
      </c>
      <c r="C44" s="60" t="s">
        <v>77</v>
      </c>
      <c r="D44" s="60" t="s">
        <v>76</v>
      </c>
      <c r="E44" s="54" t="s">
        <v>78</v>
      </c>
      <c r="F44" s="62">
        <v>43088</v>
      </c>
      <c r="G44" s="71">
        <v>300000</v>
      </c>
      <c r="H44" s="71">
        <v>300000</v>
      </c>
      <c r="I44" s="78">
        <f t="shared" si="0"/>
        <v>4878.0487804878048</v>
      </c>
      <c r="J44" s="70" t="s">
        <v>248</v>
      </c>
      <c r="K44" s="76"/>
    </row>
    <row r="45" spans="1:11" ht="47.25" x14ac:dyDescent="0.25">
      <c r="A45" s="49">
        <v>44</v>
      </c>
      <c r="B45" s="60" t="s">
        <v>85</v>
      </c>
      <c r="C45" s="60" t="s">
        <v>84</v>
      </c>
      <c r="D45" s="60" t="s">
        <v>83</v>
      </c>
      <c r="E45" s="54" t="s">
        <v>82</v>
      </c>
      <c r="F45" s="53">
        <v>43066</v>
      </c>
      <c r="G45" s="54">
        <v>300000</v>
      </c>
      <c r="H45" s="54">
        <v>300000</v>
      </c>
      <c r="I45" s="55">
        <f t="shared" si="0"/>
        <v>4878.0487804878048</v>
      </c>
      <c r="J45" s="60" t="s">
        <v>249</v>
      </c>
      <c r="K45" s="75"/>
    </row>
    <row r="46" spans="1:11" ht="47.25" x14ac:dyDescent="0.25">
      <c r="A46" s="49">
        <v>45</v>
      </c>
      <c r="B46" s="60" t="s">
        <v>20</v>
      </c>
      <c r="C46" s="60" t="s">
        <v>141</v>
      </c>
      <c r="D46" s="60" t="s">
        <v>140</v>
      </c>
      <c r="E46" s="54" t="s">
        <v>142</v>
      </c>
      <c r="F46" s="54" t="s">
        <v>138</v>
      </c>
      <c r="G46" s="54">
        <v>300000</v>
      </c>
      <c r="H46" s="54">
        <v>354000</v>
      </c>
      <c r="I46" s="55">
        <f t="shared" si="0"/>
        <v>5756.0975609756097</v>
      </c>
      <c r="J46" s="60" t="s">
        <v>209</v>
      </c>
      <c r="K46" s="75"/>
    </row>
    <row r="47" spans="1:11" ht="63" x14ac:dyDescent="0.25">
      <c r="A47" s="49">
        <v>46</v>
      </c>
      <c r="B47" s="60" t="s">
        <v>100</v>
      </c>
      <c r="C47" s="60" t="s">
        <v>99</v>
      </c>
      <c r="D47" s="60" t="s">
        <v>98</v>
      </c>
      <c r="E47" s="54" t="s">
        <v>97</v>
      </c>
      <c r="F47" s="53">
        <v>43059</v>
      </c>
      <c r="G47" s="54">
        <v>296610</v>
      </c>
      <c r="H47" s="66">
        <v>349988</v>
      </c>
      <c r="I47" s="55">
        <f t="shared" si="0"/>
        <v>5690.8617886178863</v>
      </c>
      <c r="J47" s="60" t="s">
        <v>250</v>
      </c>
      <c r="K47" s="75"/>
    </row>
    <row r="48" spans="1:11" ht="48.75" customHeight="1" x14ac:dyDescent="0.25">
      <c r="A48" s="49">
        <v>47</v>
      </c>
      <c r="B48" s="60" t="s">
        <v>60</v>
      </c>
      <c r="C48" s="60" t="s">
        <v>59</v>
      </c>
      <c r="D48" s="60" t="s">
        <v>58</v>
      </c>
      <c r="E48" s="54" t="s">
        <v>61</v>
      </c>
      <c r="F48" s="62">
        <v>43087</v>
      </c>
      <c r="G48" s="54">
        <v>254237</v>
      </c>
      <c r="H48" s="55">
        <f>G48*118/100</f>
        <v>299999.65999999997</v>
      </c>
      <c r="I48" s="55">
        <f t="shared" si="0"/>
        <v>4878.0432520325203</v>
      </c>
      <c r="J48" s="60" t="s">
        <v>250</v>
      </c>
      <c r="K48" s="75"/>
    </row>
    <row r="49" spans="1:11" ht="42.75" customHeight="1" x14ac:dyDescent="0.25">
      <c r="A49" s="49">
        <v>48</v>
      </c>
      <c r="B49" s="60" t="s">
        <v>124</v>
      </c>
      <c r="C49" s="60" t="s">
        <v>125</v>
      </c>
      <c r="D49" s="60" t="s">
        <v>123</v>
      </c>
      <c r="E49" s="54" t="s">
        <v>122</v>
      </c>
      <c r="F49" s="54" t="s">
        <v>213</v>
      </c>
      <c r="G49" s="54">
        <v>254237</v>
      </c>
      <c r="H49" s="54">
        <v>254237</v>
      </c>
      <c r="I49" s="55">
        <f t="shared" si="0"/>
        <v>4133.9349593495936</v>
      </c>
      <c r="J49" s="60"/>
      <c r="K49" s="75"/>
    </row>
    <row r="50" spans="1:11" s="3" customFormat="1" ht="38.25" customHeight="1" x14ac:dyDescent="0.25">
      <c r="A50" s="49">
        <v>49</v>
      </c>
      <c r="B50" s="60" t="s">
        <v>87</v>
      </c>
      <c r="C50" s="60" t="s">
        <v>88</v>
      </c>
      <c r="D50" s="60" t="s">
        <v>86</v>
      </c>
      <c r="E50" s="54" t="s">
        <v>19</v>
      </c>
      <c r="F50" s="54" t="s">
        <v>213</v>
      </c>
      <c r="G50" s="54">
        <v>211864</v>
      </c>
      <c r="H50" s="54">
        <v>211864</v>
      </c>
      <c r="I50" s="55">
        <f t="shared" si="0"/>
        <v>3444.9430894308944</v>
      </c>
      <c r="J50" s="60"/>
      <c r="K50" s="75"/>
    </row>
    <row r="51" spans="1:11" s="3" customFormat="1" ht="47.25" x14ac:dyDescent="0.25">
      <c r="A51" s="49">
        <v>50</v>
      </c>
      <c r="B51" s="60" t="s">
        <v>63</v>
      </c>
      <c r="C51" s="60" t="s">
        <v>6</v>
      </c>
      <c r="D51" s="60" t="s">
        <v>62</v>
      </c>
      <c r="E51" s="54" t="s">
        <v>61</v>
      </c>
      <c r="F51" s="54" t="s">
        <v>186</v>
      </c>
      <c r="G51" s="54">
        <v>257780</v>
      </c>
      <c r="H51" s="54">
        <v>222779</v>
      </c>
      <c r="I51" s="55">
        <f t="shared" si="0"/>
        <v>3622.4227642276423</v>
      </c>
      <c r="J51" s="60" t="s">
        <v>210</v>
      </c>
      <c r="K51" s="75"/>
    </row>
    <row r="52" spans="1:11" ht="40.5" customHeight="1" x14ac:dyDescent="0.25">
      <c r="A52" s="49">
        <v>51</v>
      </c>
      <c r="B52" s="60" t="s">
        <v>107</v>
      </c>
      <c r="C52" s="60" t="s">
        <v>106</v>
      </c>
      <c r="D52" s="60" t="s">
        <v>105</v>
      </c>
      <c r="E52" s="54" t="s">
        <v>23</v>
      </c>
      <c r="F52" s="53">
        <v>43061</v>
      </c>
      <c r="G52" s="54">
        <v>184500</v>
      </c>
      <c r="H52" s="54">
        <v>212400</v>
      </c>
      <c r="I52" s="55">
        <f t="shared" si="0"/>
        <v>3453.6585365853657</v>
      </c>
      <c r="J52" s="60" t="s">
        <v>210</v>
      </c>
      <c r="K52" s="75"/>
    </row>
    <row r="53" spans="1:11" ht="63" x14ac:dyDescent="0.25">
      <c r="A53" s="49">
        <v>52</v>
      </c>
      <c r="B53" s="60" t="s">
        <v>75</v>
      </c>
      <c r="C53" s="60" t="s">
        <v>192</v>
      </c>
      <c r="D53" s="60" t="s">
        <v>74</v>
      </c>
      <c r="E53" s="54" t="s">
        <v>16</v>
      </c>
      <c r="F53" s="53">
        <v>43074</v>
      </c>
      <c r="G53" s="54">
        <v>175500</v>
      </c>
      <c r="H53" s="67">
        <v>146811</v>
      </c>
      <c r="I53" s="55">
        <f t="shared" si="0"/>
        <v>2387.1707317073169</v>
      </c>
      <c r="J53" s="60" t="s">
        <v>210</v>
      </c>
      <c r="K53" s="75"/>
    </row>
    <row r="54" spans="1:11" ht="63.75" customHeight="1" x14ac:dyDescent="0.25">
      <c r="A54" s="49">
        <v>53</v>
      </c>
      <c r="B54" s="60" t="s">
        <v>42</v>
      </c>
      <c r="C54" s="60" t="s">
        <v>41</v>
      </c>
      <c r="D54" s="60" t="s">
        <v>43</v>
      </c>
      <c r="E54" s="54" t="s">
        <v>44</v>
      </c>
      <c r="F54" s="54" t="s">
        <v>213</v>
      </c>
      <c r="G54" s="54">
        <v>145000</v>
      </c>
      <c r="H54" s="55">
        <v>145000</v>
      </c>
      <c r="I54" s="55">
        <f t="shared" si="0"/>
        <v>2357.7235772357722</v>
      </c>
      <c r="J54" s="60"/>
      <c r="K54" s="75"/>
    </row>
    <row r="55" spans="1:11" ht="63" x14ac:dyDescent="0.25">
      <c r="A55" s="49">
        <v>54</v>
      </c>
      <c r="B55" s="60" t="s">
        <v>35</v>
      </c>
      <c r="C55" s="60" t="s">
        <v>17</v>
      </c>
      <c r="D55" s="60" t="s">
        <v>34</v>
      </c>
      <c r="E55" s="54" t="s">
        <v>33</v>
      </c>
      <c r="F55" s="54" t="s">
        <v>213</v>
      </c>
      <c r="G55" s="54">
        <v>135593</v>
      </c>
      <c r="H55" s="55">
        <v>135593</v>
      </c>
      <c r="I55" s="55">
        <f t="shared" si="0"/>
        <v>2204.7642276422766</v>
      </c>
      <c r="J55" s="60"/>
      <c r="K55" s="75"/>
    </row>
    <row r="56" spans="1:11" ht="45.75" customHeight="1" x14ac:dyDescent="0.25">
      <c r="A56" s="49">
        <v>55</v>
      </c>
      <c r="B56" s="60" t="s">
        <v>100</v>
      </c>
      <c r="C56" s="60" t="s">
        <v>133</v>
      </c>
      <c r="D56" s="60" t="s">
        <v>132</v>
      </c>
      <c r="E56" s="54" t="s">
        <v>134</v>
      </c>
      <c r="F56" s="54" t="s">
        <v>135</v>
      </c>
      <c r="G56" s="54">
        <v>672000</v>
      </c>
      <c r="H56" s="54">
        <v>21000</v>
      </c>
      <c r="I56" s="55">
        <f t="shared" si="0"/>
        <v>341.46341463414632</v>
      </c>
      <c r="J56" s="60" t="s">
        <v>211</v>
      </c>
      <c r="K56" s="75"/>
    </row>
    <row r="57" spans="1:11" ht="15.75" x14ac:dyDescent="0.25">
      <c r="A57" s="79"/>
      <c r="B57" s="75"/>
      <c r="C57" s="75"/>
      <c r="D57" s="75"/>
      <c r="E57" s="75"/>
      <c r="F57" s="75"/>
      <c r="G57" s="75"/>
      <c r="H57" s="82">
        <f>SUM(H2:H56)</f>
        <v>339393623.5</v>
      </c>
      <c r="I57" s="82">
        <f>SUM(I2:I56)</f>
        <v>5518595.5040650424</v>
      </c>
      <c r="J57" s="75"/>
      <c r="K57" s="75"/>
    </row>
    <row r="58" spans="1:11" ht="15.75" x14ac:dyDescent="0.25">
      <c r="A58" s="79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s="3" customFormat="1" x14ac:dyDescent="0.25">
      <c r="A59" s="79"/>
      <c r="B59" s="79"/>
      <c r="C59" s="79"/>
      <c r="D59" s="79"/>
      <c r="E59" s="79"/>
      <c r="F59" s="79"/>
      <c r="G59" s="79"/>
      <c r="H59" s="83"/>
      <c r="I59" s="83"/>
      <c r="J59" s="79"/>
      <c r="K59" s="79"/>
    </row>
  </sheetData>
  <sortState ref="B2:I70">
    <sortCondition descending="1" ref="H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H15" sqref="H15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s="2" customFormat="1" ht="63" x14ac:dyDescent="0.25">
      <c r="A2" s="8">
        <v>1</v>
      </c>
      <c r="B2" s="37" t="s">
        <v>32</v>
      </c>
      <c r="C2" s="37" t="s">
        <v>230</v>
      </c>
      <c r="D2" s="38" t="s">
        <v>233</v>
      </c>
      <c r="E2" s="39">
        <v>42815</v>
      </c>
      <c r="F2" s="30">
        <v>42934</v>
      </c>
      <c r="G2" s="15">
        <v>50000000</v>
      </c>
      <c r="H2" s="16">
        <v>25000000</v>
      </c>
      <c r="I2" s="16">
        <f>H2/61.5</f>
        <v>406504.06504065043</v>
      </c>
      <c r="J2" s="13" t="s">
        <v>228</v>
      </c>
      <c r="K2" s="34"/>
    </row>
    <row r="3" spans="1:11" s="2" customFormat="1" ht="31.5" x14ac:dyDescent="0.25">
      <c r="A3" s="8">
        <v>2</v>
      </c>
      <c r="B3" s="37" t="s">
        <v>232</v>
      </c>
      <c r="C3" s="37" t="s">
        <v>230</v>
      </c>
      <c r="D3" s="38" t="s">
        <v>231</v>
      </c>
      <c r="E3" s="39">
        <v>43090</v>
      </c>
      <c r="F3" s="30" t="s">
        <v>213</v>
      </c>
      <c r="G3" s="26">
        <v>13530000</v>
      </c>
      <c r="H3" s="27">
        <v>13530000</v>
      </c>
      <c r="I3" s="16">
        <f>H3/61.5</f>
        <v>220000</v>
      </c>
      <c r="J3" s="14"/>
      <c r="K3" s="34"/>
    </row>
    <row r="4" spans="1:11" s="2" customFormat="1" ht="60.75" customHeight="1" x14ac:dyDescent="0.25">
      <c r="A4" s="8">
        <v>3</v>
      </c>
      <c r="B4" s="11" t="s">
        <v>181</v>
      </c>
      <c r="C4" s="11" t="s">
        <v>180</v>
      </c>
      <c r="D4" s="18" t="s">
        <v>198</v>
      </c>
      <c r="E4" s="28">
        <v>42935</v>
      </c>
      <c r="F4" s="19" t="s">
        <v>182</v>
      </c>
      <c r="G4" s="29">
        <v>19406779</v>
      </c>
      <c r="H4" s="15">
        <v>7633333</v>
      </c>
      <c r="I4" s="16">
        <f>H4/61.5</f>
        <v>124119.23577235773</v>
      </c>
      <c r="J4" s="11" t="s">
        <v>225</v>
      </c>
      <c r="K4" s="34"/>
    </row>
    <row r="5" spans="1:11" s="2" customFormat="1" ht="47.25" x14ac:dyDescent="0.25">
      <c r="A5" s="8">
        <v>4</v>
      </c>
      <c r="B5" s="60" t="s">
        <v>18</v>
      </c>
      <c r="C5" s="60" t="s">
        <v>93</v>
      </c>
      <c r="D5" s="60" t="s">
        <v>92</v>
      </c>
      <c r="E5" s="54" t="s">
        <v>22</v>
      </c>
      <c r="F5" s="68">
        <v>43075</v>
      </c>
      <c r="G5" s="54">
        <v>4237288</v>
      </c>
      <c r="H5" s="55">
        <f>G5*118/100</f>
        <v>4999999.84</v>
      </c>
      <c r="I5" s="55">
        <f t="shared" ref="I5" si="0">H5/61.5</f>
        <v>81300.810406504068</v>
      </c>
      <c r="J5" s="60" t="s">
        <v>201</v>
      </c>
      <c r="K5" s="34"/>
    </row>
    <row r="6" spans="1:11" s="7" customFormat="1" ht="47.25" x14ac:dyDescent="0.25">
      <c r="A6" s="8">
        <v>5</v>
      </c>
      <c r="B6" s="11" t="s">
        <v>5</v>
      </c>
      <c r="C6" s="11" t="s">
        <v>137</v>
      </c>
      <c r="D6" s="11" t="s">
        <v>136</v>
      </c>
      <c r="E6" s="15" t="s">
        <v>138</v>
      </c>
      <c r="F6" s="15" t="s">
        <v>139</v>
      </c>
      <c r="G6" s="15">
        <v>3389830</v>
      </c>
      <c r="H6" s="15">
        <v>4000000</v>
      </c>
      <c r="I6" s="16">
        <f t="shared" ref="I5:I15" si="1">H6/61.5</f>
        <v>65040.650406504064</v>
      </c>
      <c r="J6" s="11" t="s">
        <v>201</v>
      </c>
      <c r="K6" s="34"/>
    </row>
    <row r="7" spans="1:11" s="2" customFormat="1" ht="47.25" x14ac:dyDescent="0.25">
      <c r="A7" s="8">
        <v>6</v>
      </c>
      <c r="B7" s="11" t="s">
        <v>150</v>
      </c>
      <c r="C7" s="11" t="s">
        <v>24</v>
      </c>
      <c r="D7" s="11" t="s">
        <v>149</v>
      </c>
      <c r="E7" s="15" t="s">
        <v>148</v>
      </c>
      <c r="F7" s="15" t="s">
        <v>10</v>
      </c>
      <c r="G7" s="15">
        <v>3389830</v>
      </c>
      <c r="H7" s="15">
        <v>4000000</v>
      </c>
      <c r="I7" s="16">
        <f t="shared" si="1"/>
        <v>65040.650406504064</v>
      </c>
      <c r="J7" s="11" t="s">
        <v>202</v>
      </c>
      <c r="K7" s="34"/>
    </row>
    <row r="8" spans="1:11" s="2" customFormat="1" ht="78.75" x14ac:dyDescent="0.25">
      <c r="A8" s="8">
        <v>7</v>
      </c>
      <c r="B8" s="11" t="s">
        <v>157</v>
      </c>
      <c r="C8" s="11" t="s">
        <v>177</v>
      </c>
      <c r="D8" s="11" t="s">
        <v>176</v>
      </c>
      <c r="E8" s="15" t="s">
        <v>178</v>
      </c>
      <c r="F8" s="15" t="s">
        <v>179</v>
      </c>
      <c r="G8" s="15">
        <v>3389831</v>
      </c>
      <c r="H8" s="15">
        <v>4000000</v>
      </c>
      <c r="I8" s="16">
        <f t="shared" si="1"/>
        <v>65040.650406504064</v>
      </c>
      <c r="J8" s="11" t="s">
        <v>202</v>
      </c>
      <c r="K8" s="34"/>
    </row>
    <row r="9" spans="1:11" s="2" customFormat="1" ht="31.5" x14ac:dyDescent="0.25">
      <c r="A9" s="8">
        <v>8</v>
      </c>
      <c r="B9" s="11" t="s">
        <v>18</v>
      </c>
      <c r="C9" s="11" t="s">
        <v>174</v>
      </c>
      <c r="D9" s="11" t="s">
        <v>173</v>
      </c>
      <c r="E9" s="15" t="s">
        <v>175</v>
      </c>
      <c r="F9" s="15" t="s">
        <v>142</v>
      </c>
      <c r="G9" s="15">
        <v>2500000</v>
      </c>
      <c r="H9" s="15">
        <v>2950000</v>
      </c>
      <c r="I9" s="16">
        <f t="shared" si="1"/>
        <v>47967.479674796748</v>
      </c>
      <c r="J9" s="11" t="s">
        <v>204</v>
      </c>
      <c r="K9" s="34"/>
    </row>
    <row r="10" spans="1:11" s="2" customFormat="1" ht="63" x14ac:dyDescent="0.25">
      <c r="A10" s="8">
        <v>9</v>
      </c>
      <c r="B10" s="22" t="s">
        <v>39</v>
      </c>
      <c r="C10" s="22" t="s">
        <v>57</v>
      </c>
      <c r="D10" s="22" t="s">
        <v>56</v>
      </c>
      <c r="E10" s="19" t="s">
        <v>53</v>
      </c>
      <c r="F10" s="19" t="s">
        <v>213</v>
      </c>
      <c r="G10" s="19">
        <v>2200000</v>
      </c>
      <c r="H10" s="23">
        <v>2200000</v>
      </c>
      <c r="I10" s="16">
        <f t="shared" si="1"/>
        <v>35772.357723577239</v>
      </c>
      <c r="J10" s="22"/>
      <c r="K10" s="34"/>
    </row>
    <row r="11" spans="1:11" s="2" customFormat="1" ht="47.25" x14ac:dyDescent="0.25">
      <c r="A11" s="8">
        <v>10</v>
      </c>
      <c r="B11" s="11" t="s">
        <v>220</v>
      </c>
      <c r="C11" s="11" t="s">
        <v>9</v>
      </c>
      <c r="D11" s="11" t="s">
        <v>143</v>
      </c>
      <c r="E11" s="15" t="s">
        <v>144</v>
      </c>
      <c r="F11" s="28">
        <v>43117</v>
      </c>
      <c r="G11" s="15">
        <v>2000000</v>
      </c>
      <c r="H11" s="15">
        <f>G11*118/100</f>
        <v>2360000</v>
      </c>
      <c r="I11" s="16">
        <f t="shared" si="1"/>
        <v>38373.9837398374</v>
      </c>
      <c r="J11" s="33" t="s">
        <v>221</v>
      </c>
      <c r="K11" s="24"/>
    </row>
    <row r="12" spans="1:11" s="2" customFormat="1" ht="47.25" x14ac:dyDescent="0.25">
      <c r="A12" s="8">
        <v>11</v>
      </c>
      <c r="B12" s="11" t="s">
        <v>29</v>
      </c>
      <c r="C12" s="11" t="s">
        <v>116</v>
      </c>
      <c r="D12" s="11" t="s">
        <v>115</v>
      </c>
      <c r="E12" s="15" t="s">
        <v>117</v>
      </c>
      <c r="F12" s="28">
        <v>43084</v>
      </c>
      <c r="G12" s="15">
        <v>1200000</v>
      </c>
      <c r="H12" s="15">
        <v>1416000</v>
      </c>
      <c r="I12" s="16">
        <f t="shared" si="1"/>
        <v>23024.390243902439</v>
      </c>
      <c r="J12" s="11" t="s">
        <v>243</v>
      </c>
      <c r="K12" s="24"/>
    </row>
    <row r="13" spans="1:11" s="2" customFormat="1" ht="31.5" x14ac:dyDescent="0.25">
      <c r="A13" s="8">
        <v>12</v>
      </c>
      <c r="B13" s="11" t="s">
        <v>91</v>
      </c>
      <c r="C13" s="11" t="s">
        <v>90</v>
      </c>
      <c r="D13" s="11" t="s">
        <v>89</v>
      </c>
      <c r="E13" s="15" t="s">
        <v>21</v>
      </c>
      <c r="F13" s="30">
        <v>43067</v>
      </c>
      <c r="G13" s="15">
        <v>423729</v>
      </c>
      <c r="H13" s="32">
        <v>383430</v>
      </c>
      <c r="I13" s="16">
        <f>H13/61.5</f>
        <v>6234.6341463414637</v>
      </c>
      <c r="J13" s="11" t="s">
        <v>210</v>
      </c>
      <c r="K13" s="25"/>
    </row>
    <row r="14" spans="1:11" ht="47.25" x14ac:dyDescent="0.25">
      <c r="A14" s="8">
        <v>13</v>
      </c>
      <c r="B14" s="11" t="s">
        <v>183</v>
      </c>
      <c r="C14" s="11" t="s">
        <v>49</v>
      </c>
      <c r="D14" s="11" t="s">
        <v>184</v>
      </c>
      <c r="E14" s="15" t="s">
        <v>185</v>
      </c>
      <c r="F14" s="15" t="s">
        <v>213</v>
      </c>
      <c r="G14" s="15">
        <v>306000</v>
      </c>
      <c r="H14" s="16">
        <v>306000</v>
      </c>
      <c r="I14" s="16">
        <f t="shared" si="1"/>
        <v>4975.6097560975613</v>
      </c>
      <c r="J14" s="17"/>
      <c r="K14" s="25"/>
    </row>
    <row r="15" spans="1:11" ht="31.5" x14ac:dyDescent="0.25">
      <c r="A15" s="8">
        <v>14</v>
      </c>
      <c r="B15" s="11" t="s">
        <v>38</v>
      </c>
      <c r="C15" s="11" t="s">
        <v>37</v>
      </c>
      <c r="D15" s="11" t="s">
        <v>36</v>
      </c>
      <c r="E15" s="15" t="s">
        <v>33</v>
      </c>
      <c r="F15" s="15" t="s">
        <v>213</v>
      </c>
      <c r="G15" s="15">
        <v>300000</v>
      </c>
      <c r="H15" s="16">
        <v>300000</v>
      </c>
      <c r="I15" s="16">
        <f t="shared" si="1"/>
        <v>4878.0487804878048</v>
      </c>
      <c r="J15" s="11"/>
      <c r="K15" s="24"/>
    </row>
    <row r="16" spans="1:11" ht="20.25" customHeight="1" x14ac:dyDescent="0.25">
      <c r="H16" s="45">
        <f>SUM(H2:H15)</f>
        <v>73078762.840000004</v>
      </c>
      <c r="I16" s="45">
        <f>SUM(I2:I15)</f>
        <v>1188272.5665040647</v>
      </c>
      <c r="K16" s="24"/>
    </row>
    <row r="17" spans="1:11" ht="15.75" x14ac:dyDescent="0.25">
      <c r="K17" s="24"/>
    </row>
    <row r="18" spans="1:11" ht="63.75" customHeight="1" x14ac:dyDescent="0.25">
      <c r="K18" s="24"/>
    </row>
    <row r="19" spans="1:11" ht="15.75" x14ac:dyDescent="0.25">
      <c r="K19" s="25"/>
    </row>
    <row r="20" spans="1:11" ht="45.75" customHeight="1" x14ac:dyDescent="0.25">
      <c r="K20" s="24"/>
    </row>
    <row r="21" spans="1:11" ht="15.75" x14ac:dyDescent="0.25">
      <c r="K21" s="24"/>
    </row>
    <row r="23" spans="1:11" s="3" customFormat="1" x14ac:dyDescent="0.25">
      <c r="A23" s="1"/>
      <c r="B23" s="1"/>
      <c r="C23" s="1"/>
      <c r="D23" s="1"/>
      <c r="E23" s="1"/>
      <c r="F23" s="1"/>
      <c r="H23" s="1"/>
      <c r="I23" s="1"/>
      <c r="J23" s="1"/>
      <c r="K2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7" workbookViewId="0">
      <selection activeCell="J5" sqref="J5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s="2" customFormat="1" ht="63" x14ac:dyDescent="0.25">
      <c r="A2" s="8">
        <v>1</v>
      </c>
      <c r="B2" s="11" t="s">
        <v>167</v>
      </c>
      <c r="C2" s="11" t="s">
        <v>191</v>
      </c>
      <c r="D2" s="11" t="s">
        <v>196</v>
      </c>
      <c r="E2" s="15" t="s">
        <v>168</v>
      </c>
      <c r="F2" s="15" t="s">
        <v>134</v>
      </c>
      <c r="G2" s="15">
        <v>15254235</v>
      </c>
      <c r="H2" s="15">
        <v>17988156</v>
      </c>
      <c r="I2" s="16">
        <f t="shared" ref="I2:I9" si="0">H2/61.5</f>
        <v>292490.34146341466</v>
      </c>
      <c r="J2" s="11" t="s">
        <v>169</v>
      </c>
      <c r="K2" s="40"/>
    </row>
    <row r="3" spans="1:11" s="2" customFormat="1" ht="31.5" x14ac:dyDescent="0.25">
      <c r="A3" s="8">
        <v>2</v>
      </c>
      <c r="B3" s="11" t="s">
        <v>163</v>
      </c>
      <c r="C3" s="11" t="s">
        <v>164</v>
      </c>
      <c r="D3" s="11" t="s">
        <v>162</v>
      </c>
      <c r="E3" s="15" t="s">
        <v>165</v>
      </c>
      <c r="F3" s="15" t="s">
        <v>166</v>
      </c>
      <c r="G3" s="15">
        <v>3000000</v>
      </c>
      <c r="H3" s="15">
        <v>3540000</v>
      </c>
      <c r="I3" s="16">
        <f t="shared" si="0"/>
        <v>57560.975609756097</v>
      </c>
      <c r="J3" s="11" t="s">
        <v>203</v>
      </c>
      <c r="K3" s="40"/>
    </row>
    <row r="4" spans="1:11" s="2" customFormat="1" ht="60.75" customHeight="1" x14ac:dyDescent="0.25">
      <c r="A4" s="8">
        <v>3</v>
      </c>
      <c r="B4" s="20" t="s">
        <v>32</v>
      </c>
      <c r="C4" s="20" t="s">
        <v>154</v>
      </c>
      <c r="D4" s="20" t="s">
        <v>153</v>
      </c>
      <c r="E4" s="21" t="s">
        <v>155</v>
      </c>
      <c r="F4" s="28">
        <v>43021</v>
      </c>
      <c r="G4" s="21">
        <v>2500000</v>
      </c>
      <c r="H4" s="21">
        <f>G4*118/100</f>
        <v>2950000</v>
      </c>
      <c r="I4" s="16">
        <f t="shared" si="0"/>
        <v>47967.479674796748</v>
      </c>
      <c r="J4" s="11" t="s">
        <v>240</v>
      </c>
      <c r="K4" s="40"/>
    </row>
    <row r="5" spans="1:11" s="2" customFormat="1" ht="126.75" customHeight="1" x14ac:dyDescent="0.25">
      <c r="A5" s="8">
        <v>4</v>
      </c>
      <c r="B5" s="11" t="s">
        <v>55</v>
      </c>
      <c r="C5" s="11" t="s">
        <v>218</v>
      </c>
      <c r="D5" s="11" t="s">
        <v>54</v>
      </c>
      <c r="E5" s="15" t="s">
        <v>53</v>
      </c>
      <c r="F5" s="15" t="s">
        <v>213</v>
      </c>
      <c r="G5" s="15">
        <v>1101695</v>
      </c>
      <c r="H5" s="16">
        <v>1101695</v>
      </c>
      <c r="I5" s="16">
        <f t="shared" si="0"/>
        <v>17913.739837398374</v>
      </c>
      <c r="J5" s="11"/>
    </row>
    <row r="6" spans="1:11" s="2" customFormat="1" ht="45" customHeight="1" x14ac:dyDescent="0.25">
      <c r="A6" s="8">
        <v>5</v>
      </c>
      <c r="B6" s="11" t="s">
        <v>110</v>
      </c>
      <c r="C6" s="11" t="s">
        <v>109</v>
      </c>
      <c r="D6" s="11" t="s">
        <v>108</v>
      </c>
      <c r="E6" s="15" t="s">
        <v>23</v>
      </c>
      <c r="F6" s="30">
        <v>43090</v>
      </c>
      <c r="G6" s="15">
        <v>340000</v>
      </c>
      <c r="H6" s="15">
        <v>401200</v>
      </c>
      <c r="I6" s="16">
        <f t="shared" si="0"/>
        <v>6523.5772357723581</v>
      </c>
      <c r="J6" s="11" t="s">
        <v>235</v>
      </c>
    </row>
    <row r="7" spans="1:11" s="2" customFormat="1" ht="45.75" customHeight="1" x14ac:dyDescent="0.25">
      <c r="A7" s="8">
        <v>6</v>
      </c>
      <c r="B7" s="11" t="s">
        <v>20</v>
      </c>
      <c r="C7" s="11" t="s">
        <v>77</v>
      </c>
      <c r="D7" s="11" t="s">
        <v>76</v>
      </c>
      <c r="E7" s="15" t="s">
        <v>78</v>
      </c>
      <c r="F7" s="30">
        <v>43088</v>
      </c>
      <c r="G7" s="15">
        <v>300000</v>
      </c>
      <c r="H7" s="15">
        <v>300000</v>
      </c>
      <c r="I7" s="16">
        <f t="shared" si="0"/>
        <v>4878.0487804878048</v>
      </c>
      <c r="J7" s="11" t="s">
        <v>248</v>
      </c>
    </row>
    <row r="8" spans="1:11" s="2" customFormat="1" ht="63" x14ac:dyDescent="0.25">
      <c r="A8" s="8">
        <v>7</v>
      </c>
      <c r="B8" s="11" t="s">
        <v>100</v>
      </c>
      <c r="C8" s="11" t="s">
        <v>99</v>
      </c>
      <c r="D8" s="11" t="s">
        <v>98</v>
      </c>
      <c r="E8" s="15" t="s">
        <v>97</v>
      </c>
      <c r="F8" s="30">
        <v>43059</v>
      </c>
      <c r="G8" s="15">
        <v>296610</v>
      </c>
      <c r="H8" s="32">
        <v>349988</v>
      </c>
      <c r="I8" s="16">
        <f t="shared" si="0"/>
        <v>5690.8617886178863</v>
      </c>
      <c r="J8" s="11" t="s">
        <v>250</v>
      </c>
    </row>
    <row r="9" spans="1:11" s="2" customFormat="1" ht="31.5" x14ac:dyDescent="0.25">
      <c r="A9" s="8">
        <v>8</v>
      </c>
      <c r="B9" s="11" t="s">
        <v>60</v>
      </c>
      <c r="C9" s="11" t="s">
        <v>59</v>
      </c>
      <c r="D9" s="11" t="s">
        <v>58</v>
      </c>
      <c r="E9" s="15" t="s">
        <v>61</v>
      </c>
      <c r="F9" s="30">
        <v>43087</v>
      </c>
      <c r="G9" s="15">
        <v>254237</v>
      </c>
      <c r="H9" s="16">
        <f>G9*118/100</f>
        <v>299999.65999999997</v>
      </c>
      <c r="I9" s="16">
        <f t="shared" si="0"/>
        <v>4878.0432520325203</v>
      </c>
      <c r="J9" s="11" t="s">
        <v>250</v>
      </c>
    </row>
    <row r="10" spans="1:11" s="2" customFormat="1" ht="15.75" x14ac:dyDescent="0.25">
      <c r="A10" s="34"/>
      <c r="H10" s="47">
        <f>SUM(H2:H9)</f>
        <v>26931038.66</v>
      </c>
      <c r="I10" s="47">
        <f>SUM(I2:I9)</f>
        <v>437903.06764227647</v>
      </c>
    </row>
    <row r="11" spans="1:11" s="2" customFormat="1" ht="15.75" x14ac:dyDescent="0.25">
      <c r="A11" s="34"/>
    </row>
    <row r="12" spans="1:11" s="2" customFormat="1" ht="15.75" x14ac:dyDescent="0.25">
      <c r="A12" s="24"/>
    </row>
    <row r="13" spans="1:11" s="2" customFormat="1" ht="15.75" x14ac:dyDescent="0.25">
      <c r="A13" s="24"/>
    </row>
    <row r="14" spans="1:11" s="2" customFormat="1" ht="15.75" x14ac:dyDescent="0.25">
      <c r="A14" s="24"/>
    </row>
    <row r="15" spans="1:11" s="2" customFormat="1" ht="15.75" x14ac:dyDescent="0.25">
      <c r="A15" s="24"/>
    </row>
    <row r="16" spans="1:11" s="2" customFormat="1" ht="15.75" x14ac:dyDescent="0.25">
      <c r="A16" s="25"/>
    </row>
    <row r="17" spans="1:11" s="2" customFormat="1" ht="66" customHeight="1" x14ac:dyDescent="0.25">
      <c r="A17" s="25"/>
    </row>
    <row r="18" spans="1:11" s="2" customFormat="1" ht="15.75" x14ac:dyDescent="0.25">
      <c r="A18" s="24"/>
    </row>
    <row r="19" spans="1:11" s="2" customFormat="1" ht="15.75" x14ac:dyDescent="0.25">
      <c r="A19" s="24"/>
    </row>
    <row r="20" spans="1:11" s="2" customFormat="1" ht="15.75" x14ac:dyDescent="0.25">
      <c r="A20" s="25"/>
    </row>
    <row r="21" spans="1:11" s="2" customFormat="1" ht="36.75" customHeight="1" x14ac:dyDescent="0.25">
      <c r="A21" s="24"/>
    </row>
    <row r="22" spans="1:11" s="2" customFormat="1" ht="15.75" x14ac:dyDescent="0.25">
      <c r="A22" s="24"/>
      <c r="K22" s="1"/>
    </row>
    <row r="23" spans="1:11" ht="42.75" customHeight="1" x14ac:dyDescent="0.25">
      <c r="A23" s="24"/>
      <c r="G23" s="1"/>
    </row>
    <row r="24" spans="1:11" ht="15.75" x14ac:dyDescent="0.25">
      <c r="A24" s="24"/>
      <c r="G24" s="1"/>
      <c r="K24" s="24"/>
    </row>
    <row r="25" spans="1:11" ht="15.75" x14ac:dyDescent="0.25">
      <c r="B25" s="24"/>
      <c r="C25" s="24"/>
      <c r="D25" s="24"/>
      <c r="E25" s="24"/>
      <c r="F25" s="24"/>
      <c r="G25" s="25"/>
      <c r="H25" s="24"/>
      <c r="I25" s="24"/>
      <c r="J25" s="24"/>
      <c r="K25" s="24"/>
    </row>
    <row r="26" spans="1:11" s="3" customFormat="1" ht="30.75" customHeight="1" x14ac:dyDescent="0.25">
      <c r="A26" s="1"/>
      <c r="B26" s="1"/>
      <c r="C26" s="1"/>
      <c r="D26" s="1"/>
      <c r="E26" s="1"/>
      <c r="F26" s="1"/>
      <c r="H26" s="4"/>
      <c r="I26" s="4"/>
      <c r="J26" s="1"/>
      <c r="K26" s="24"/>
    </row>
    <row r="27" spans="1:11" s="3" customFormat="1" ht="15.75" x14ac:dyDescent="0.25">
      <c r="A27" s="1"/>
      <c r="B27" s="1"/>
      <c r="C27" s="1"/>
      <c r="D27" s="1"/>
      <c r="E27" s="1"/>
      <c r="F27" s="1"/>
      <c r="H27" s="1"/>
      <c r="I27" s="1"/>
      <c r="J27" s="1"/>
      <c r="K27" s="24"/>
    </row>
    <row r="28" spans="1:11" s="3" customFormat="1" ht="15.75" x14ac:dyDescent="0.25">
      <c r="A28" s="1"/>
      <c r="B28" s="1"/>
      <c r="C28" s="1"/>
      <c r="D28" s="1"/>
      <c r="E28" s="1"/>
      <c r="F28" s="1"/>
      <c r="H28" s="1"/>
      <c r="I28" s="1"/>
      <c r="J28" s="1"/>
      <c r="K28" s="24"/>
    </row>
    <row r="29" spans="1:11" ht="37.5" customHeight="1" x14ac:dyDescent="0.25">
      <c r="K29" s="24"/>
    </row>
    <row r="30" spans="1:11" ht="15.75" x14ac:dyDescent="0.25">
      <c r="K30" s="24"/>
    </row>
    <row r="31" spans="1:11" s="3" customFormat="1" ht="15.75" x14ac:dyDescent="0.25">
      <c r="A31" s="1"/>
      <c r="B31" s="1"/>
      <c r="C31" s="1"/>
      <c r="D31" s="1"/>
      <c r="E31" s="1"/>
      <c r="F31" s="1"/>
      <c r="H31" s="1"/>
      <c r="I31" s="1"/>
      <c r="J31" s="1"/>
      <c r="K31" s="25"/>
    </row>
    <row r="32" spans="1:11" ht="15.75" x14ac:dyDescent="0.25">
      <c r="K32" s="25"/>
    </row>
    <row r="33" spans="1:11" ht="15.75" x14ac:dyDescent="0.25">
      <c r="K33" s="24"/>
    </row>
    <row r="34" spans="1:11" ht="15.75" x14ac:dyDescent="0.25">
      <c r="K34" s="24"/>
    </row>
    <row r="35" spans="1:11" ht="15.75" x14ac:dyDescent="0.25">
      <c r="K35" s="24"/>
    </row>
    <row r="36" spans="1:11" ht="15.75" x14ac:dyDescent="0.25">
      <c r="K36" s="24"/>
    </row>
    <row r="37" spans="1:11" ht="15.75" x14ac:dyDescent="0.25">
      <c r="K37" s="24"/>
    </row>
    <row r="38" spans="1:11" ht="15.75" x14ac:dyDescent="0.25">
      <c r="K38" s="24"/>
    </row>
    <row r="39" spans="1:11" ht="15.75" x14ac:dyDescent="0.25">
      <c r="K39" s="24"/>
    </row>
    <row r="40" spans="1:11" ht="15.75" x14ac:dyDescent="0.25">
      <c r="K40" s="25"/>
    </row>
    <row r="41" spans="1:11" ht="15.75" x14ac:dyDescent="0.25">
      <c r="K41" s="24"/>
    </row>
    <row r="42" spans="1:11" ht="15.75" x14ac:dyDescent="0.25">
      <c r="K42" s="24"/>
    </row>
    <row r="44" spans="1:11" s="3" customFormat="1" x14ac:dyDescent="0.25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1" s="3" customFormat="1" x14ac:dyDescent="0.25">
      <c r="A45" s="1"/>
      <c r="B45" s="1"/>
      <c r="C45" s="1"/>
      <c r="D45" s="1"/>
      <c r="E45" s="1"/>
      <c r="F45" s="1"/>
      <c r="H45" s="1"/>
      <c r="I45" s="1"/>
      <c r="J45" s="1"/>
      <c r="K45" s="1"/>
    </row>
    <row r="46" spans="1:11" ht="40.5" customHeight="1" x14ac:dyDescent="0.25"/>
    <row r="48" spans="1:11" ht="63.75" customHeight="1" x14ac:dyDescent="0.25"/>
    <row r="50" spans="1:11" ht="45.75" customHeight="1" x14ac:dyDescent="0.25"/>
    <row r="53" spans="1:11" s="3" customFormat="1" x14ac:dyDescent="0.25">
      <c r="A53" s="1"/>
      <c r="B53" s="1"/>
      <c r="C53" s="1"/>
      <c r="D53" s="1"/>
      <c r="E53" s="1"/>
      <c r="F53" s="1"/>
      <c r="H53" s="1"/>
      <c r="I53" s="1"/>
      <c r="J53" s="1"/>
      <c r="K53" s="1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5" sqref="H5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s="6" customFormat="1" ht="63" x14ac:dyDescent="0.25">
      <c r="A2" s="8">
        <v>1</v>
      </c>
      <c r="B2" s="11" t="s">
        <v>112</v>
      </c>
      <c r="C2" s="11" t="s">
        <v>13</v>
      </c>
      <c r="D2" s="11" t="s">
        <v>111</v>
      </c>
      <c r="E2" s="15" t="s">
        <v>113</v>
      </c>
      <c r="F2" s="15" t="s">
        <v>4</v>
      </c>
      <c r="G2" s="42">
        <v>8000000</v>
      </c>
      <c r="H2" s="15">
        <v>8000000</v>
      </c>
      <c r="I2" s="16">
        <f t="shared" ref="I2:I8" si="0">H2/61.5</f>
        <v>130081.30081300813</v>
      </c>
      <c r="J2" s="43" t="s">
        <v>114</v>
      </c>
      <c r="K2" s="34"/>
    </row>
    <row r="3" spans="1:11" s="2" customFormat="1" ht="63" x14ac:dyDescent="0.25">
      <c r="A3" s="8">
        <v>2</v>
      </c>
      <c r="B3" s="11" t="s">
        <v>40</v>
      </c>
      <c r="C3" s="11" t="s">
        <v>188</v>
      </c>
      <c r="D3" s="11" t="s">
        <v>187</v>
      </c>
      <c r="E3" s="15" t="s">
        <v>189</v>
      </c>
      <c r="F3" s="15" t="s">
        <v>50</v>
      </c>
      <c r="G3" s="42">
        <v>5000000</v>
      </c>
      <c r="H3" s="15">
        <v>5900000</v>
      </c>
      <c r="I3" s="16">
        <f t="shared" si="0"/>
        <v>95934.959349593497</v>
      </c>
      <c r="J3" s="43" t="s">
        <v>200</v>
      </c>
      <c r="K3" s="34"/>
    </row>
    <row r="4" spans="1:11" s="2" customFormat="1" ht="66" customHeight="1" x14ac:dyDescent="0.25">
      <c r="A4" s="8">
        <v>3</v>
      </c>
      <c r="B4" s="11" t="s">
        <v>72</v>
      </c>
      <c r="C4" s="11" t="s">
        <v>71</v>
      </c>
      <c r="D4" s="11" t="s">
        <v>70</v>
      </c>
      <c r="E4" s="15" t="s">
        <v>73</v>
      </c>
      <c r="F4" s="15" t="s">
        <v>213</v>
      </c>
      <c r="G4" s="42">
        <v>1200000</v>
      </c>
      <c r="H4" s="15">
        <v>1200000</v>
      </c>
      <c r="I4" s="16">
        <f t="shared" si="0"/>
        <v>19512.195121951219</v>
      </c>
      <c r="J4" s="43"/>
      <c r="K4" s="34"/>
    </row>
    <row r="5" spans="1:11" s="2" customFormat="1" ht="51" customHeight="1" x14ac:dyDescent="0.25">
      <c r="A5" s="8">
        <v>4</v>
      </c>
      <c r="B5" s="11" t="s">
        <v>60</v>
      </c>
      <c r="C5" s="11" t="s">
        <v>160</v>
      </c>
      <c r="D5" s="11" t="s">
        <v>159</v>
      </c>
      <c r="E5" s="15" t="s">
        <v>161</v>
      </c>
      <c r="F5" s="28">
        <v>43011</v>
      </c>
      <c r="G5" s="15">
        <v>1200000</v>
      </c>
      <c r="H5" s="15">
        <v>1416000</v>
      </c>
      <c r="I5" s="16">
        <f t="shared" si="0"/>
        <v>23024.390243902439</v>
      </c>
      <c r="J5" s="33" t="s">
        <v>245</v>
      </c>
      <c r="K5" s="24"/>
    </row>
    <row r="6" spans="1:11" s="2" customFormat="1" ht="63" x14ac:dyDescent="0.25">
      <c r="A6" s="8">
        <v>5</v>
      </c>
      <c r="B6" s="11" t="s">
        <v>101</v>
      </c>
      <c r="C6" s="11" t="s">
        <v>103</v>
      </c>
      <c r="D6" s="11" t="s">
        <v>102</v>
      </c>
      <c r="E6" s="15" t="s">
        <v>104</v>
      </c>
      <c r="F6" s="15" t="s">
        <v>213</v>
      </c>
      <c r="G6" s="42">
        <v>2500000</v>
      </c>
      <c r="H6" s="32">
        <v>1646100</v>
      </c>
      <c r="I6" s="16">
        <f t="shared" si="0"/>
        <v>26765.853658536584</v>
      </c>
      <c r="J6" s="43" t="s">
        <v>207</v>
      </c>
      <c r="K6" s="25"/>
    </row>
    <row r="7" spans="1:11" s="3" customFormat="1" ht="47.25" x14ac:dyDescent="0.25">
      <c r="A7" s="8">
        <v>6</v>
      </c>
      <c r="B7" s="11" t="s">
        <v>20</v>
      </c>
      <c r="C7" s="11" t="s">
        <v>141</v>
      </c>
      <c r="D7" s="11" t="s">
        <v>140</v>
      </c>
      <c r="E7" s="15" t="s">
        <v>142</v>
      </c>
      <c r="F7" s="15" t="s">
        <v>138</v>
      </c>
      <c r="G7" s="42">
        <v>300000</v>
      </c>
      <c r="H7" s="15">
        <v>354000</v>
      </c>
      <c r="I7" s="16">
        <f t="shared" si="0"/>
        <v>5756.0975609756097</v>
      </c>
      <c r="J7" s="43" t="s">
        <v>209</v>
      </c>
      <c r="K7" s="24"/>
    </row>
    <row r="8" spans="1:11" ht="63" x14ac:dyDescent="0.25">
      <c r="A8" s="8">
        <v>7</v>
      </c>
      <c r="B8" s="60" t="s">
        <v>100</v>
      </c>
      <c r="C8" s="60" t="s">
        <v>133</v>
      </c>
      <c r="D8" s="60" t="s">
        <v>132</v>
      </c>
      <c r="E8" s="54" t="s">
        <v>134</v>
      </c>
      <c r="F8" s="54" t="s">
        <v>135</v>
      </c>
      <c r="G8" s="54">
        <v>672000</v>
      </c>
      <c r="H8" s="54">
        <v>21000</v>
      </c>
      <c r="I8" s="55">
        <f t="shared" si="0"/>
        <v>341.46341463414632</v>
      </c>
      <c r="J8" s="60" t="s">
        <v>211</v>
      </c>
      <c r="K8" s="25"/>
    </row>
    <row r="9" spans="1:11" ht="15.75" x14ac:dyDescent="0.25">
      <c r="H9" s="45">
        <f>SUM(H2:H8)</f>
        <v>18537100</v>
      </c>
      <c r="I9" s="45">
        <f>SUM(I2:I8)</f>
        <v>301416.2601626016</v>
      </c>
      <c r="K9" s="24"/>
    </row>
    <row r="10" spans="1:11" ht="15.75" x14ac:dyDescent="0.25">
      <c r="K10" s="24"/>
    </row>
    <row r="11" spans="1:11" ht="15.75" x14ac:dyDescent="0.25">
      <c r="K11" s="24"/>
    </row>
    <row r="12" spans="1:11" s="3" customFormat="1" ht="15.75" x14ac:dyDescent="0.25">
      <c r="A12" s="1"/>
      <c r="B12" s="1"/>
      <c r="C12" s="1"/>
      <c r="D12" s="1"/>
      <c r="E12" s="1"/>
      <c r="F12" s="1"/>
      <c r="H12" s="1"/>
      <c r="I12" s="1"/>
      <c r="J12" s="1"/>
      <c r="K12" s="24"/>
    </row>
    <row r="13" spans="1:11" s="3" customFormat="1" ht="15.75" x14ac:dyDescent="0.25">
      <c r="A13" s="1"/>
      <c r="B13" s="1"/>
      <c r="C13" s="1"/>
      <c r="D13" s="1"/>
      <c r="E13" s="1"/>
      <c r="F13" s="1"/>
      <c r="H13" s="1"/>
      <c r="I13" s="1"/>
      <c r="J13" s="1"/>
      <c r="K13" s="24"/>
    </row>
    <row r="14" spans="1:11" ht="40.5" customHeight="1" x14ac:dyDescent="0.25">
      <c r="K14" s="24"/>
    </row>
    <row r="15" spans="1:11" ht="15.75" x14ac:dyDescent="0.25">
      <c r="K15" s="24"/>
    </row>
    <row r="16" spans="1:11" ht="63.75" customHeight="1" x14ac:dyDescent="0.25">
      <c r="K16" s="25"/>
    </row>
    <row r="17" spans="1:11" ht="15.75" x14ac:dyDescent="0.25">
      <c r="K17" s="24"/>
    </row>
    <row r="18" spans="1:11" ht="45.75" customHeight="1" x14ac:dyDescent="0.25">
      <c r="K18" s="24"/>
    </row>
    <row r="21" spans="1:11" s="3" customFormat="1" x14ac:dyDescent="0.25">
      <c r="A21" s="1"/>
      <c r="B21" s="1"/>
      <c r="C21" s="1"/>
      <c r="D21" s="1"/>
      <c r="E21" s="1"/>
      <c r="F21" s="1"/>
      <c r="H21" s="1"/>
      <c r="I21" s="1"/>
      <c r="J21" s="1"/>
      <c r="K2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H12" sqref="H12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s="2" customFormat="1" ht="252" x14ac:dyDescent="0.25">
      <c r="A2" s="8">
        <v>1</v>
      </c>
      <c r="B2" s="11" t="s">
        <v>48</v>
      </c>
      <c r="C2" s="11" t="s">
        <v>8</v>
      </c>
      <c r="D2" s="11" t="s">
        <v>199</v>
      </c>
      <c r="E2" s="28">
        <v>43048</v>
      </c>
      <c r="F2" s="30">
        <v>43082</v>
      </c>
      <c r="G2" s="31">
        <v>5932203</v>
      </c>
      <c r="H2" s="32">
        <v>6450000</v>
      </c>
      <c r="I2" s="16">
        <f t="shared" ref="I2:I7" si="0">H2/61.5</f>
        <v>104878.04878048781</v>
      </c>
      <c r="J2" s="11" t="s">
        <v>222</v>
      </c>
      <c r="K2" s="34"/>
    </row>
    <row r="3" spans="1:11" s="2" customFormat="1" ht="110.25" x14ac:dyDescent="0.25">
      <c r="A3" s="8">
        <v>2</v>
      </c>
      <c r="B3" s="11" t="s">
        <v>14</v>
      </c>
      <c r="C3" s="11" t="s">
        <v>118</v>
      </c>
      <c r="D3" s="11" t="s">
        <v>190</v>
      </c>
      <c r="E3" s="36">
        <v>43032</v>
      </c>
      <c r="F3" s="15" t="s">
        <v>119</v>
      </c>
      <c r="G3" s="15"/>
      <c r="H3" s="15">
        <v>4130000</v>
      </c>
      <c r="I3" s="16">
        <f>H3/61.5</f>
        <v>67154.471544715445</v>
      </c>
      <c r="J3" s="11" t="s">
        <v>223</v>
      </c>
      <c r="K3" s="35" t="s">
        <v>224</v>
      </c>
    </row>
    <row r="4" spans="1:11" s="2" customFormat="1" ht="126.75" customHeight="1" x14ac:dyDescent="0.25">
      <c r="A4" s="8">
        <v>3</v>
      </c>
      <c r="B4" s="11" t="s">
        <v>38</v>
      </c>
      <c r="C4" s="11" t="s">
        <v>121</v>
      </c>
      <c r="D4" s="11" t="s">
        <v>120</v>
      </c>
      <c r="E4" s="15" t="s">
        <v>122</v>
      </c>
      <c r="F4" s="36">
        <v>43048</v>
      </c>
      <c r="G4" s="15">
        <v>1200000</v>
      </c>
      <c r="H4" s="15">
        <v>1416000</v>
      </c>
      <c r="I4" s="16">
        <f t="shared" ref="I4" si="1">H4/61.5</f>
        <v>23024.390243902439</v>
      </c>
      <c r="J4" s="11" t="s">
        <v>244</v>
      </c>
      <c r="K4" s="34"/>
    </row>
    <row r="5" spans="1:11" s="2" customFormat="1" ht="45" customHeight="1" x14ac:dyDescent="0.25">
      <c r="A5" s="8">
        <v>4</v>
      </c>
      <c r="B5" s="11" t="s">
        <v>215</v>
      </c>
      <c r="C5" s="11" t="s">
        <v>214</v>
      </c>
      <c r="D5" s="11" t="s">
        <v>216</v>
      </c>
      <c r="E5" s="28">
        <v>43118</v>
      </c>
      <c r="F5" s="15" t="s">
        <v>213</v>
      </c>
      <c r="G5" s="15">
        <v>1200000</v>
      </c>
      <c r="H5" s="15">
        <v>1200000</v>
      </c>
      <c r="I5" s="16">
        <f t="shared" si="0"/>
        <v>19512.195121951219</v>
      </c>
      <c r="J5" s="11"/>
      <c r="K5" s="34"/>
    </row>
    <row r="6" spans="1:11" s="3" customFormat="1" ht="30.75" customHeight="1" x14ac:dyDescent="0.25">
      <c r="A6" s="8">
        <v>5</v>
      </c>
      <c r="B6" s="11" t="s">
        <v>46</v>
      </c>
      <c r="C6" s="11" t="s">
        <v>47</v>
      </c>
      <c r="D6" s="11" t="s">
        <v>45</v>
      </c>
      <c r="E6" s="15" t="s">
        <v>12</v>
      </c>
      <c r="F6" s="15" t="s">
        <v>213</v>
      </c>
      <c r="G6" s="15">
        <v>1000000</v>
      </c>
      <c r="H6" s="16">
        <v>1000000</v>
      </c>
      <c r="I6" s="16">
        <f t="shared" si="0"/>
        <v>16260.162601626016</v>
      </c>
      <c r="J6" s="11"/>
      <c r="K6" s="24"/>
    </row>
    <row r="7" spans="1:11" s="3" customFormat="1" ht="31.5" x14ac:dyDescent="0.25">
      <c r="A7" s="8">
        <v>6</v>
      </c>
      <c r="B7" s="11" t="s">
        <v>87</v>
      </c>
      <c r="C7" s="11" t="s">
        <v>88</v>
      </c>
      <c r="D7" s="11" t="s">
        <v>86</v>
      </c>
      <c r="E7" s="15" t="s">
        <v>19</v>
      </c>
      <c r="F7" s="15" t="s">
        <v>213</v>
      </c>
      <c r="G7" s="15">
        <v>211864</v>
      </c>
      <c r="H7" s="16">
        <v>211864</v>
      </c>
      <c r="I7" s="16">
        <f t="shared" si="0"/>
        <v>3444.9430894308944</v>
      </c>
      <c r="J7" s="48"/>
    </row>
    <row r="8" spans="1:11" s="3" customFormat="1" ht="15.75" x14ac:dyDescent="0.25">
      <c r="A8" s="1"/>
      <c r="B8" s="24"/>
      <c r="C8" s="24"/>
      <c r="D8" s="24"/>
      <c r="E8" s="24"/>
      <c r="F8" s="24"/>
      <c r="G8" s="25"/>
      <c r="H8" s="44">
        <f>SUM(H2:H7)</f>
        <v>14407864</v>
      </c>
      <c r="I8" s="12">
        <f>SUM(I2:I7)</f>
        <v>234274.21138211383</v>
      </c>
      <c r="J8" s="24"/>
      <c r="K8" s="24"/>
    </row>
    <row r="9" spans="1:11" ht="37.5" customHeight="1" x14ac:dyDescent="0.25">
      <c r="H9" s="4"/>
      <c r="I9" s="4"/>
      <c r="K9" s="24"/>
    </row>
    <row r="10" spans="1:11" ht="15.75" x14ac:dyDescent="0.25">
      <c r="K10" s="24"/>
    </row>
    <row r="11" spans="1:11" s="3" customFormat="1" ht="15.75" x14ac:dyDescent="0.25">
      <c r="A11" s="1"/>
      <c r="B11" s="1"/>
      <c r="C11" s="1"/>
      <c r="D11" s="1"/>
      <c r="E11" s="1"/>
      <c r="F11" s="1"/>
      <c r="H11" s="1"/>
      <c r="I11" s="1"/>
      <c r="J11" s="1"/>
      <c r="K11" s="24"/>
    </row>
    <row r="12" spans="1:11" ht="15.75" x14ac:dyDescent="0.25">
      <c r="K12" s="24"/>
    </row>
    <row r="13" spans="1:11" ht="15.75" x14ac:dyDescent="0.25">
      <c r="K13" s="25"/>
    </row>
    <row r="14" spans="1:11" ht="15.75" x14ac:dyDescent="0.25">
      <c r="K14" s="25"/>
    </row>
    <row r="15" spans="1:11" ht="15.75" x14ac:dyDescent="0.25">
      <c r="K15" s="24"/>
    </row>
    <row r="16" spans="1:11" ht="15.75" x14ac:dyDescent="0.25">
      <c r="K16" s="24"/>
    </row>
    <row r="17" spans="1:11" ht="15.75" x14ac:dyDescent="0.25">
      <c r="K17" s="24"/>
    </row>
    <row r="18" spans="1:11" ht="15.75" x14ac:dyDescent="0.25">
      <c r="K18" s="24"/>
    </row>
    <row r="19" spans="1:11" ht="15.75" x14ac:dyDescent="0.25">
      <c r="K19" s="24"/>
    </row>
    <row r="20" spans="1:11" ht="15.75" x14ac:dyDescent="0.25">
      <c r="K20" s="24"/>
    </row>
    <row r="21" spans="1:11" ht="15.75" x14ac:dyDescent="0.25">
      <c r="K21" s="24"/>
    </row>
    <row r="22" spans="1:11" ht="15.75" x14ac:dyDescent="0.25">
      <c r="K22" s="25"/>
    </row>
    <row r="23" spans="1:11" ht="15.75" x14ac:dyDescent="0.25">
      <c r="K23" s="24"/>
    </row>
    <row r="24" spans="1:11" s="3" customFormat="1" ht="15.75" x14ac:dyDescent="0.25">
      <c r="A24" s="1"/>
      <c r="B24" s="1"/>
      <c r="C24" s="1"/>
      <c r="D24" s="1"/>
      <c r="E24" s="1"/>
      <c r="F24" s="1"/>
      <c r="H24" s="1"/>
      <c r="I24" s="1"/>
      <c r="J24" s="1"/>
      <c r="K24" s="24"/>
    </row>
    <row r="25" spans="1:11" s="3" customFormat="1" x14ac:dyDescent="0.25">
      <c r="A25" s="1"/>
      <c r="B25" s="1"/>
      <c r="C25" s="1"/>
      <c r="D25" s="1"/>
      <c r="E25" s="1"/>
      <c r="F25" s="1"/>
      <c r="H25" s="1"/>
      <c r="I25" s="1"/>
      <c r="J25" s="1"/>
      <c r="K25" s="1"/>
    </row>
    <row r="26" spans="1:11" ht="40.5" customHeight="1" x14ac:dyDescent="0.25"/>
    <row r="28" spans="1:11" ht="63.75" customHeight="1" x14ac:dyDescent="0.25"/>
    <row r="30" spans="1:11" ht="45.75" customHeight="1" x14ac:dyDescent="0.25"/>
    <row r="33" spans="1:11" s="3" customFormat="1" x14ac:dyDescent="0.25">
      <c r="A33" s="1"/>
      <c r="B33" s="1"/>
      <c r="C33" s="1"/>
      <c r="D33" s="1"/>
      <c r="E33" s="1"/>
      <c r="F33" s="1"/>
      <c r="H33" s="1"/>
      <c r="I33" s="1"/>
      <c r="J33" s="1"/>
      <c r="K3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2" sqref="J2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s="2" customFormat="1" ht="31.5" x14ac:dyDescent="0.25">
      <c r="A2" s="8">
        <v>1</v>
      </c>
      <c r="B2" s="11" t="s">
        <v>26</v>
      </c>
      <c r="C2" s="11" t="s">
        <v>25</v>
      </c>
      <c r="D2" s="11" t="s">
        <v>27</v>
      </c>
      <c r="E2" s="15" t="s">
        <v>28</v>
      </c>
      <c r="F2" s="15" t="s">
        <v>213</v>
      </c>
      <c r="G2" s="15">
        <v>2542373</v>
      </c>
      <c r="H2" s="16">
        <v>2542373</v>
      </c>
      <c r="I2" s="16">
        <f t="shared" ref="I2:I6" si="0">H2/61.5</f>
        <v>41339.398373983742</v>
      </c>
      <c r="J2" s="11"/>
      <c r="K2" s="34"/>
    </row>
    <row r="3" spans="1:11" s="2" customFormat="1" ht="78.75" x14ac:dyDescent="0.25">
      <c r="A3" s="8">
        <v>2</v>
      </c>
      <c r="B3" s="11" t="s">
        <v>80</v>
      </c>
      <c r="C3" s="11" t="s">
        <v>81</v>
      </c>
      <c r="D3" s="11" t="s">
        <v>79</v>
      </c>
      <c r="E3" s="15" t="s">
        <v>82</v>
      </c>
      <c r="F3" s="15" t="s">
        <v>186</v>
      </c>
      <c r="G3" s="15">
        <v>1440678</v>
      </c>
      <c r="H3" s="15">
        <v>1100000</v>
      </c>
      <c r="I3" s="16">
        <f t="shared" si="0"/>
        <v>17886.17886178862</v>
      </c>
      <c r="J3" s="11" t="s">
        <v>208</v>
      </c>
      <c r="K3" s="24"/>
    </row>
    <row r="4" spans="1:11" s="2" customFormat="1" ht="47.25" x14ac:dyDescent="0.25">
      <c r="A4" s="8">
        <v>3</v>
      </c>
      <c r="B4" s="11" t="s">
        <v>67</v>
      </c>
      <c r="C4" s="11" t="s">
        <v>66</v>
      </c>
      <c r="D4" s="11" t="s">
        <v>65</v>
      </c>
      <c r="E4" s="15" t="s">
        <v>64</v>
      </c>
      <c r="F4" s="28">
        <v>43082</v>
      </c>
      <c r="G4" s="15">
        <v>300000</v>
      </c>
      <c r="H4" s="15">
        <v>354000</v>
      </c>
      <c r="I4" s="16">
        <f t="shared" si="0"/>
        <v>5756.0975609756097</v>
      </c>
      <c r="J4" s="11" t="s">
        <v>247</v>
      </c>
      <c r="K4" s="24"/>
    </row>
    <row r="5" spans="1:11" ht="37.5" customHeight="1" x14ac:dyDescent="0.25">
      <c r="A5" s="8">
        <v>4</v>
      </c>
      <c r="B5" s="11" t="s">
        <v>63</v>
      </c>
      <c r="C5" s="11" t="s">
        <v>6</v>
      </c>
      <c r="D5" s="11" t="s">
        <v>62</v>
      </c>
      <c r="E5" s="15" t="s">
        <v>61</v>
      </c>
      <c r="F5" s="15" t="s">
        <v>186</v>
      </c>
      <c r="G5" s="15">
        <v>257780</v>
      </c>
      <c r="H5" s="15">
        <v>222779</v>
      </c>
      <c r="I5" s="16">
        <f t="shared" si="0"/>
        <v>3622.4227642276423</v>
      </c>
      <c r="J5" s="11" t="s">
        <v>210</v>
      </c>
      <c r="K5" s="24"/>
    </row>
    <row r="6" spans="1:11" ht="63" x14ac:dyDescent="0.25">
      <c r="A6" s="8">
        <v>5</v>
      </c>
      <c r="B6" s="11" t="s">
        <v>42</v>
      </c>
      <c r="C6" s="11" t="s">
        <v>41</v>
      </c>
      <c r="D6" s="11" t="s">
        <v>43</v>
      </c>
      <c r="E6" s="15" t="s">
        <v>44</v>
      </c>
      <c r="F6" s="15" t="s">
        <v>213</v>
      </c>
      <c r="G6" s="15">
        <v>145000</v>
      </c>
      <c r="H6" s="16">
        <v>145000</v>
      </c>
      <c r="I6" s="16">
        <f t="shared" si="0"/>
        <v>2357.7235772357722</v>
      </c>
      <c r="J6" s="11"/>
      <c r="K6" s="24"/>
    </row>
    <row r="7" spans="1:11" ht="15.75" x14ac:dyDescent="0.25">
      <c r="B7" s="24"/>
      <c r="C7" s="24"/>
      <c r="D7" s="24"/>
      <c r="E7" s="24"/>
      <c r="F7" s="24"/>
      <c r="G7" s="25"/>
      <c r="H7" s="12">
        <f>SUM(H2:H6)</f>
        <v>4364152</v>
      </c>
      <c r="I7" s="12">
        <f>SUM(I2:I6)</f>
        <v>70961.82113821138</v>
      </c>
      <c r="J7" s="24"/>
      <c r="K7" s="24"/>
    </row>
    <row r="8" spans="1:11" ht="15.75" x14ac:dyDescent="0.25">
      <c r="B8" s="24"/>
      <c r="C8" s="24"/>
      <c r="D8" s="24"/>
      <c r="E8" s="24"/>
      <c r="F8" s="24"/>
      <c r="G8" s="25"/>
      <c r="H8" s="24"/>
      <c r="I8" s="24"/>
      <c r="J8" s="24"/>
      <c r="K8" s="24"/>
    </row>
    <row r="9" spans="1:11" x14ac:dyDescent="0.25">
      <c r="H9" s="4"/>
      <c r="I9" s="4"/>
    </row>
    <row r="14" spans="1:11" s="3" customFormat="1" x14ac:dyDescent="0.25">
      <c r="A14" s="1"/>
      <c r="B14" s="1"/>
      <c r="C14" s="1"/>
      <c r="D14" s="1"/>
      <c r="E14" s="1"/>
      <c r="F14" s="1"/>
      <c r="H14" s="1"/>
      <c r="I14" s="1"/>
      <c r="J14" s="1"/>
      <c r="K14" s="1"/>
    </row>
    <row r="15" spans="1:11" s="3" customFormat="1" x14ac:dyDescent="0.25">
      <c r="A15" s="1"/>
      <c r="B15" s="1"/>
      <c r="C15" s="1"/>
      <c r="D15" s="1"/>
      <c r="E15" s="1"/>
      <c r="F15" s="1"/>
      <c r="H15" s="1"/>
      <c r="I15" s="1"/>
      <c r="J15" s="1"/>
      <c r="K15" s="1"/>
    </row>
    <row r="16" spans="1:11" ht="40.5" customHeight="1" x14ac:dyDescent="0.25"/>
    <row r="18" spans="1:11" ht="63.75" customHeight="1" x14ac:dyDescent="0.25"/>
    <row r="20" spans="1:11" ht="45.75" customHeight="1" x14ac:dyDescent="0.25"/>
    <row r="23" spans="1:11" s="3" customFormat="1" x14ac:dyDescent="0.25">
      <c r="A23" s="1"/>
      <c r="B23" s="1"/>
      <c r="C23" s="1"/>
      <c r="D23" s="1"/>
      <c r="E23" s="1"/>
      <c r="F23" s="1"/>
      <c r="H23" s="1"/>
      <c r="I23" s="1"/>
      <c r="J23" s="1"/>
      <c r="K2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I14" sqref="I14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2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2" s="2" customFormat="1" ht="45" customHeight="1" x14ac:dyDescent="0.25">
      <c r="A2" s="8">
        <v>1</v>
      </c>
      <c r="B2" s="11" t="s">
        <v>7</v>
      </c>
      <c r="C2" s="11" t="s">
        <v>152</v>
      </c>
      <c r="D2" s="11" t="s">
        <v>151</v>
      </c>
      <c r="E2" s="15" t="s">
        <v>148</v>
      </c>
      <c r="F2" s="15" t="s">
        <v>213</v>
      </c>
      <c r="G2" s="15">
        <v>2000000</v>
      </c>
      <c r="H2" s="15">
        <v>2000000</v>
      </c>
      <c r="I2" s="16">
        <f t="shared" ref="I2:I8" si="0">H2/61.5</f>
        <v>32520.325203252032</v>
      </c>
      <c r="J2" s="11"/>
      <c r="K2" s="34"/>
    </row>
    <row r="3" spans="1:12" s="6" customFormat="1" ht="31.5" x14ac:dyDescent="0.25">
      <c r="A3" s="8">
        <v>2</v>
      </c>
      <c r="B3" s="11" t="s">
        <v>128</v>
      </c>
      <c r="C3" s="11" t="s">
        <v>127</v>
      </c>
      <c r="D3" s="11" t="s">
        <v>126</v>
      </c>
      <c r="E3" s="15" t="s">
        <v>129</v>
      </c>
      <c r="F3" s="15" t="s">
        <v>12</v>
      </c>
      <c r="G3" s="15">
        <v>1525423</v>
      </c>
      <c r="H3" s="15">
        <v>1800000</v>
      </c>
      <c r="I3" s="16">
        <f t="shared" si="0"/>
        <v>29268.292682926829</v>
      </c>
      <c r="J3" s="11" t="s">
        <v>205</v>
      </c>
      <c r="K3" s="24"/>
      <c r="L3" s="2"/>
    </row>
    <row r="4" spans="1:12" s="2" customFormat="1" ht="45.75" customHeight="1" x14ac:dyDescent="0.25">
      <c r="A4" s="8">
        <v>3</v>
      </c>
      <c r="B4" s="11" t="s">
        <v>146</v>
      </c>
      <c r="C4" s="11" t="s">
        <v>127</v>
      </c>
      <c r="D4" s="11" t="s">
        <v>145</v>
      </c>
      <c r="E4" s="15" t="s">
        <v>147</v>
      </c>
      <c r="F4" s="30">
        <v>43081</v>
      </c>
      <c r="G4" s="15">
        <v>169492</v>
      </c>
      <c r="H4" s="16">
        <v>198240</v>
      </c>
      <c r="I4" s="16">
        <f t="shared" si="0"/>
        <v>3223.4146341463415</v>
      </c>
      <c r="J4" s="11" t="s">
        <v>241</v>
      </c>
      <c r="K4" s="24"/>
    </row>
    <row r="5" spans="1:12" s="2" customFormat="1" ht="47.25" x14ac:dyDescent="0.25">
      <c r="A5" s="8">
        <v>4</v>
      </c>
      <c r="B5" s="11" t="s">
        <v>69</v>
      </c>
      <c r="C5" s="11" t="s">
        <v>11</v>
      </c>
      <c r="D5" s="11" t="s">
        <v>68</v>
      </c>
      <c r="E5" s="15" t="s">
        <v>15</v>
      </c>
      <c r="F5" s="28">
        <v>43081</v>
      </c>
      <c r="G5" s="15">
        <v>1271190</v>
      </c>
      <c r="H5" s="16">
        <v>1500000</v>
      </c>
      <c r="I5" s="16">
        <f t="shared" si="0"/>
        <v>24390.243902439026</v>
      </c>
      <c r="J5" s="11" t="s">
        <v>242</v>
      </c>
      <c r="K5" s="24"/>
    </row>
    <row r="6" spans="1:12" s="7" customFormat="1" ht="47.25" x14ac:dyDescent="0.25">
      <c r="A6" s="8">
        <v>5</v>
      </c>
      <c r="B6" s="11" t="s">
        <v>96</v>
      </c>
      <c r="C6" s="11" t="s">
        <v>95</v>
      </c>
      <c r="D6" s="11" t="s">
        <v>94</v>
      </c>
      <c r="E6" s="15" t="s">
        <v>97</v>
      </c>
      <c r="F6" s="15" t="s">
        <v>44</v>
      </c>
      <c r="G6" s="15">
        <v>1200000</v>
      </c>
      <c r="H6" s="15">
        <v>1416000</v>
      </c>
      <c r="I6" s="16">
        <f t="shared" si="0"/>
        <v>23024.390243902439</v>
      </c>
      <c r="J6" s="11" t="s">
        <v>206</v>
      </c>
      <c r="K6" s="25"/>
      <c r="L6" s="1"/>
    </row>
    <row r="7" spans="1:12" s="2" customFormat="1" ht="47.25" x14ac:dyDescent="0.25">
      <c r="A7" s="8">
        <v>6</v>
      </c>
      <c r="B7" s="11" t="s">
        <v>85</v>
      </c>
      <c r="C7" s="11" t="s">
        <v>84</v>
      </c>
      <c r="D7" s="11" t="s">
        <v>83</v>
      </c>
      <c r="E7" s="15" t="s">
        <v>82</v>
      </c>
      <c r="F7" s="30">
        <v>43066</v>
      </c>
      <c r="G7" s="15">
        <v>300000</v>
      </c>
      <c r="H7" s="15">
        <v>300000</v>
      </c>
      <c r="I7" s="16">
        <f t="shared" si="0"/>
        <v>4878.0487804878048</v>
      </c>
      <c r="J7" s="11" t="s">
        <v>249</v>
      </c>
      <c r="K7" s="24"/>
      <c r="L7" s="1"/>
    </row>
    <row r="8" spans="1:12" ht="31.5" x14ac:dyDescent="0.25">
      <c r="A8" s="8">
        <v>7</v>
      </c>
      <c r="B8" s="11" t="s">
        <v>107</v>
      </c>
      <c r="C8" s="11" t="s">
        <v>106</v>
      </c>
      <c r="D8" s="11" t="s">
        <v>105</v>
      </c>
      <c r="E8" s="15" t="s">
        <v>23</v>
      </c>
      <c r="F8" s="30">
        <v>43061</v>
      </c>
      <c r="G8" s="15">
        <v>184500</v>
      </c>
      <c r="H8" s="15">
        <v>212400</v>
      </c>
      <c r="I8" s="16">
        <f t="shared" si="0"/>
        <v>3453.6585365853657</v>
      </c>
      <c r="J8" s="11" t="s">
        <v>210</v>
      </c>
      <c r="K8" s="25"/>
    </row>
    <row r="9" spans="1:12" ht="15.75" x14ac:dyDescent="0.25">
      <c r="B9" s="24"/>
      <c r="C9" s="24"/>
      <c r="D9" s="24"/>
      <c r="E9" s="24"/>
      <c r="F9" s="24"/>
      <c r="G9" s="25"/>
      <c r="H9" s="12">
        <f>SUM(H2:H8)</f>
        <v>7426640</v>
      </c>
      <c r="I9" s="12">
        <f>SUM(I2:I8)</f>
        <v>120758.37398373985</v>
      </c>
      <c r="J9" s="24"/>
      <c r="K9" s="25"/>
    </row>
    <row r="10" spans="1:12" ht="15.75" x14ac:dyDescent="0.25">
      <c r="H10" s="4"/>
      <c r="I10" s="4"/>
      <c r="K10" s="24"/>
    </row>
    <row r="11" spans="1:12" s="3" customFormat="1" ht="30.75" customHeight="1" x14ac:dyDescent="0.25">
      <c r="A11" s="1"/>
      <c r="B11" s="1"/>
      <c r="C11" s="1"/>
      <c r="D11" s="1"/>
      <c r="E11" s="1"/>
      <c r="F11" s="1"/>
      <c r="H11" s="1"/>
      <c r="I11" s="1"/>
      <c r="J11" s="1"/>
      <c r="K11" s="24"/>
      <c r="L11" s="1"/>
    </row>
    <row r="12" spans="1:12" s="3" customFormat="1" ht="15.75" x14ac:dyDescent="0.25">
      <c r="A12" s="1"/>
      <c r="B12" s="1"/>
      <c r="C12" s="1"/>
      <c r="D12" s="1"/>
      <c r="E12" s="1"/>
      <c r="F12" s="1"/>
      <c r="H12" s="1"/>
      <c r="I12" s="1"/>
      <c r="J12" s="1"/>
      <c r="K12" s="24"/>
    </row>
    <row r="13" spans="1:12" s="3" customFormat="1" ht="15.75" x14ac:dyDescent="0.25">
      <c r="A13" s="1"/>
      <c r="B13" s="1"/>
      <c r="C13" s="1"/>
      <c r="D13" s="1"/>
      <c r="E13" s="1"/>
      <c r="F13" s="1"/>
      <c r="H13" s="1"/>
      <c r="I13" s="1"/>
      <c r="J13" s="1"/>
      <c r="K13" s="24"/>
    </row>
    <row r="14" spans="1:12" ht="37.5" customHeight="1" x14ac:dyDescent="0.25">
      <c r="K14" s="24"/>
    </row>
    <row r="15" spans="1:12" ht="15.75" x14ac:dyDescent="0.25">
      <c r="K15" s="24"/>
    </row>
    <row r="16" spans="1:12" s="3" customFormat="1" ht="15.75" x14ac:dyDescent="0.25">
      <c r="A16" s="1"/>
      <c r="B16" s="1"/>
      <c r="C16" s="1"/>
      <c r="D16" s="1"/>
      <c r="E16" s="1"/>
      <c r="F16" s="1"/>
      <c r="H16" s="1"/>
      <c r="I16" s="1"/>
      <c r="J16" s="1"/>
      <c r="K16" s="24"/>
      <c r="L16" s="1"/>
    </row>
    <row r="17" spans="1:12" ht="15.75" x14ac:dyDescent="0.25">
      <c r="K17" s="25"/>
    </row>
    <row r="18" spans="1:12" ht="15.75" x14ac:dyDescent="0.25">
      <c r="K18" s="24"/>
    </row>
    <row r="19" spans="1:12" ht="15.75" x14ac:dyDescent="0.25">
      <c r="K19" s="24"/>
    </row>
    <row r="21" spans="1:12" x14ac:dyDescent="0.25">
      <c r="L21" s="3"/>
    </row>
    <row r="29" spans="1:12" s="3" customFormat="1" x14ac:dyDescent="0.25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</row>
    <row r="30" spans="1:12" s="3" customFormat="1" x14ac:dyDescent="0.25">
      <c r="A30" s="1"/>
      <c r="B30" s="1"/>
      <c r="C30" s="1"/>
      <c r="D30" s="1"/>
      <c r="E30" s="1"/>
      <c r="F30" s="1"/>
      <c r="H30" s="1"/>
      <c r="I30" s="1"/>
      <c r="J30" s="1"/>
      <c r="K30" s="1"/>
      <c r="L30" s="1"/>
    </row>
    <row r="31" spans="1:12" ht="40.5" customHeight="1" x14ac:dyDescent="0.25"/>
    <row r="33" spans="1:12" ht="63.75" customHeight="1" x14ac:dyDescent="0.25"/>
    <row r="35" spans="1:12" ht="45.75" customHeight="1" x14ac:dyDescent="0.25"/>
    <row r="38" spans="1:12" s="3" customFormat="1" x14ac:dyDescent="0.25">
      <c r="A38" s="1"/>
      <c r="B38" s="1"/>
      <c r="C38" s="1"/>
      <c r="D38" s="1"/>
      <c r="E38" s="1"/>
      <c r="F38" s="1"/>
      <c r="H38" s="1"/>
      <c r="I38" s="1"/>
      <c r="J38" s="1"/>
      <c r="K38" s="1"/>
      <c r="L3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E6" sqref="E6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s="2" customFormat="1" ht="45" customHeight="1" x14ac:dyDescent="0.25">
      <c r="A2" s="8">
        <v>1</v>
      </c>
      <c r="B2" s="11" t="s">
        <v>32</v>
      </c>
      <c r="C2" s="11" t="s">
        <v>217</v>
      </c>
      <c r="D2" s="11" t="s">
        <v>31</v>
      </c>
      <c r="E2" s="15" t="s">
        <v>33</v>
      </c>
      <c r="F2" s="15" t="s">
        <v>213</v>
      </c>
      <c r="G2" s="15">
        <v>1000000</v>
      </c>
      <c r="H2" s="16">
        <v>1000000</v>
      </c>
      <c r="I2" s="16">
        <f t="shared" ref="I2:I4" si="0">H2/61.5</f>
        <v>16260.162601626016</v>
      </c>
      <c r="J2" s="11"/>
      <c r="K2" s="25"/>
    </row>
    <row r="3" spans="1:11" s="6" customFormat="1" ht="47.25" x14ac:dyDescent="0.25">
      <c r="A3" s="8">
        <v>2</v>
      </c>
      <c r="B3" s="11" t="s">
        <v>14</v>
      </c>
      <c r="C3" s="11" t="s">
        <v>131</v>
      </c>
      <c r="D3" s="11" t="s">
        <v>130</v>
      </c>
      <c r="E3" s="15" t="s">
        <v>129</v>
      </c>
      <c r="F3" s="28">
        <v>43054</v>
      </c>
      <c r="G3" s="15">
        <v>300000</v>
      </c>
      <c r="H3" s="31">
        <v>213780</v>
      </c>
      <c r="I3" s="16">
        <f t="shared" si="0"/>
        <v>3476.0975609756097</v>
      </c>
      <c r="J3" s="11" t="s">
        <v>246</v>
      </c>
      <c r="K3" s="25"/>
    </row>
    <row r="4" spans="1:11" s="2" customFormat="1" ht="45.75" customHeight="1" x14ac:dyDescent="0.25">
      <c r="A4" s="8">
        <v>3</v>
      </c>
      <c r="B4" s="11" t="s">
        <v>124</v>
      </c>
      <c r="C4" s="11" t="s">
        <v>125</v>
      </c>
      <c r="D4" s="11" t="s">
        <v>123</v>
      </c>
      <c r="E4" s="15" t="s">
        <v>122</v>
      </c>
      <c r="F4" s="15" t="s">
        <v>213</v>
      </c>
      <c r="G4" s="15">
        <v>254237</v>
      </c>
      <c r="H4" s="16">
        <v>254237</v>
      </c>
      <c r="I4" s="16">
        <f t="shared" si="0"/>
        <v>4133.9349593495936</v>
      </c>
      <c r="J4" s="11"/>
      <c r="K4" s="25"/>
    </row>
    <row r="5" spans="1:11" s="2" customFormat="1" ht="15.75" x14ac:dyDescent="0.25">
      <c r="A5" s="3"/>
      <c r="B5" s="25"/>
      <c r="C5" s="25"/>
      <c r="D5" s="25"/>
      <c r="E5" s="25"/>
      <c r="F5" s="25"/>
      <c r="G5" s="25"/>
      <c r="H5" s="41">
        <f>SUM(H2:H4)</f>
        <v>1468017</v>
      </c>
      <c r="I5" s="41">
        <f>SUM(I2:I4)</f>
        <v>23870.195121951219</v>
      </c>
      <c r="J5" s="25"/>
      <c r="K5" s="25"/>
    </row>
    <row r="6" spans="1:11" s="2" customFormat="1" ht="15.75" x14ac:dyDescent="0.25">
      <c r="A6" s="1"/>
      <c r="B6" s="24"/>
      <c r="C6" s="24"/>
      <c r="D6" s="24"/>
      <c r="E6" s="24"/>
      <c r="F6" s="24"/>
      <c r="G6" s="25"/>
      <c r="H6" s="24"/>
      <c r="I6" s="24"/>
      <c r="J6" s="24"/>
      <c r="K6" s="24"/>
    </row>
    <row r="7" spans="1:11" s="7" customFormat="1" ht="15.75" x14ac:dyDescent="0.25">
      <c r="A7" s="1"/>
      <c r="B7" s="1"/>
      <c r="C7" s="1"/>
      <c r="D7" s="1"/>
      <c r="E7" s="1"/>
      <c r="F7" s="1"/>
      <c r="G7" s="3"/>
      <c r="H7" s="4"/>
      <c r="I7" s="4"/>
      <c r="J7" s="1"/>
      <c r="K7" s="24"/>
    </row>
    <row r="8" spans="1:11" s="2" customFormat="1" ht="15.75" x14ac:dyDescent="0.25">
      <c r="A8" s="1"/>
      <c r="B8" s="1"/>
      <c r="C8" s="1"/>
      <c r="D8" s="1"/>
      <c r="E8" s="1"/>
      <c r="F8" s="1"/>
      <c r="G8" s="3"/>
      <c r="H8" s="1"/>
      <c r="I8" s="1"/>
      <c r="J8" s="1"/>
      <c r="K8" s="24"/>
    </row>
    <row r="9" spans="1:11" s="2" customFormat="1" ht="15.75" x14ac:dyDescent="0.25">
      <c r="A9" s="1"/>
      <c r="B9" s="1"/>
      <c r="C9" s="1"/>
      <c r="D9" s="1"/>
      <c r="E9" s="1"/>
      <c r="F9" s="1"/>
      <c r="G9" s="3"/>
      <c r="H9" s="1"/>
      <c r="I9" s="1"/>
      <c r="J9" s="1"/>
      <c r="K9" s="25"/>
    </row>
    <row r="10" spans="1:11" s="2" customFormat="1" ht="15.75" x14ac:dyDescent="0.25">
      <c r="A10" s="1"/>
      <c r="B10" s="1"/>
      <c r="C10" s="1"/>
      <c r="D10" s="1"/>
      <c r="E10" s="1"/>
      <c r="F10" s="1"/>
      <c r="G10" s="3"/>
      <c r="H10" s="1"/>
      <c r="I10" s="1"/>
      <c r="J10" s="1"/>
      <c r="K10" s="24"/>
    </row>
    <row r="11" spans="1:11" s="2" customFormat="1" ht="15.75" x14ac:dyDescent="0.25">
      <c r="A11" s="1"/>
      <c r="B11" s="1"/>
      <c r="C11" s="1"/>
      <c r="D11" s="1"/>
      <c r="E11" s="1"/>
      <c r="F11" s="1"/>
      <c r="G11" s="3"/>
      <c r="H11" s="1"/>
      <c r="I11" s="1"/>
      <c r="J11" s="1"/>
      <c r="K11" s="24"/>
    </row>
    <row r="12" spans="1:11" s="2" customFormat="1" ht="15.75" x14ac:dyDescent="0.25">
      <c r="A12" s="1"/>
      <c r="B12" s="1"/>
      <c r="C12" s="1"/>
      <c r="D12" s="1"/>
      <c r="E12" s="1"/>
      <c r="F12" s="1"/>
      <c r="G12" s="3"/>
      <c r="H12" s="1"/>
      <c r="I12" s="1"/>
      <c r="J12" s="1"/>
      <c r="K12" s="24"/>
    </row>
    <row r="13" spans="1:11" s="2" customFormat="1" ht="15.75" x14ac:dyDescent="0.25">
      <c r="A13" s="1"/>
      <c r="B13" s="1"/>
      <c r="C13" s="1"/>
      <c r="D13" s="1"/>
      <c r="E13" s="1"/>
      <c r="F13" s="1"/>
      <c r="G13" s="3"/>
      <c r="H13" s="1"/>
      <c r="I13" s="1"/>
      <c r="J13" s="1"/>
      <c r="K13" s="24"/>
    </row>
    <row r="14" spans="1:11" s="2" customFormat="1" ht="15.75" x14ac:dyDescent="0.25">
      <c r="A14" s="1"/>
      <c r="B14" s="1"/>
      <c r="C14" s="1"/>
      <c r="D14" s="1"/>
      <c r="E14" s="1"/>
      <c r="F14" s="1"/>
      <c r="G14" s="3"/>
      <c r="H14" s="1"/>
      <c r="I14" s="1"/>
      <c r="J14" s="1"/>
      <c r="K14" s="24"/>
    </row>
    <row r="15" spans="1:11" s="2" customFormat="1" ht="15.75" x14ac:dyDescent="0.25">
      <c r="A15" s="1"/>
      <c r="B15" s="1"/>
      <c r="C15" s="1"/>
      <c r="D15" s="1"/>
      <c r="E15" s="1"/>
      <c r="F15" s="1"/>
      <c r="G15" s="3"/>
      <c r="H15" s="1"/>
      <c r="I15" s="1"/>
      <c r="J15" s="1"/>
      <c r="K15" s="24"/>
    </row>
    <row r="16" spans="1:11" s="2" customFormat="1" ht="66" customHeight="1" x14ac:dyDescent="0.25">
      <c r="A16" s="1"/>
      <c r="B16" s="1"/>
      <c r="C16" s="1"/>
      <c r="D16" s="1"/>
      <c r="E16" s="1"/>
      <c r="F16" s="1"/>
      <c r="G16" s="3"/>
      <c r="H16" s="1"/>
      <c r="I16" s="1"/>
      <c r="J16" s="1"/>
      <c r="K16" s="24"/>
    </row>
    <row r="17" spans="1:11" s="2" customFormat="1" ht="15.75" x14ac:dyDescent="0.25">
      <c r="A17" s="1"/>
      <c r="B17" s="1"/>
      <c r="C17" s="1"/>
      <c r="D17" s="1"/>
      <c r="E17" s="1"/>
      <c r="F17" s="1"/>
      <c r="G17" s="3"/>
      <c r="H17" s="1"/>
      <c r="I17" s="1"/>
      <c r="J17" s="1"/>
      <c r="K17" s="24"/>
    </row>
    <row r="18" spans="1:11" s="2" customFormat="1" ht="15.75" x14ac:dyDescent="0.25">
      <c r="A18" s="1"/>
      <c r="B18" s="1"/>
      <c r="C18" s="1"/>
      <c r="D18" s="1"/>
      <c r="E18" s="1"/>
      <c r="F18" s="1"/>
      <c r="G18" s="3"/>
      <c r="H18" s="1"/>
      <c r="I18" s="1"/>
      <c r="J18" s="1"/>
      <c r="K18" s="24"/>
    </row>
    <row r="19" spans="1:11" s="2" customFormat="1" ht="15.75" x14ac:dyDescent="0.25">
      <c r="A19" s="1"/>
      <c r="B19" s="1"/>
      <c r="C19" s="1"/>
      <c r="D19" s="1"/>
      <c r="E19" s="1"/>
      <c r="F19" s="1"/>
      <c r="G19" s="3"/>
      <c r="H19" s="1"/>
      <c r="I19" s="1"/>
      <c r="J19" s="1"/>
      <c r="K19" s="24"/>
    </row>
    <row r="20" spans="1:11" s="2" customFormat="1" ht="36.75" customHeight="1" x14ac:dyDescent="0.25">
      <c r="A20" s="1"/>
      <c r="B20" s="1"/>
      <c r="C20" s="1"/>
      <c r="D20" s="1"/>
      <c r="E20" s="1"/>
      <c r="F20" s="1"/>
      <c r="G20" s="3"/>
      <c r="H20" s="1"/>
      <c r="I20" s="1"/>
      <c r="J20" s="1"/>
      <c r="K20" s="24"/>
    </row>
    <row r="21" spans="1:11" s="2" customFormat="1" ht="51" customHeight="1" x14ac:dyDescent="0.25">
      <c r="A21" s="1"/>
      <c r="B21" s="1"/>
      <c r="C21" s="1"/>
      <c r="D21" s="1"/>
      <c r="E21" s="1"/>
      <c r="F21" s="1"/>
      <c r="G21" s="3"/>
      <c r="H21" s="1"/>
      <c r="I21" s="1"/>
      <c r="J21" s="1"/>
      <c r="K21" s="25"/>
    </row>
    <row r="22" spans="1:11" s="2" customFormat="1" ht="15.75" x14ac:dyDescent="0.25">
      <c r="A22" s="1"/>
      <c r="B22" s="1"/>
      <c r="C22" s="1"/>
      <c r="D22" s="1"/>
      <c r="E22" s="1"/>
      <c r="F22" s="1"/>
      <c r="G22" s="3"/>
      <c r="H22" s="1"/>
      <c r="I22" s="1"/>
      <c r="J22" s="1"/>
      <c r="K22" s="25"/>
    </row>
    <row r="23" spans="1:11" s="2" customFormat="1" ht="15.75" x14ac:dyDescent="0.25">
      <c r="A23" s="1"/>
      <c r="B23" s="1"/>
      <c r="C23" s="1"/>
      <c r="D23" s="1"/>
      <c r="E23" s="1"/>
      <c r="F23" s="1"/>
      <c r="G23" s="3"/>
      <c r="H23" s="1"/>
      <c r="I23" s="1"/>
      <c r="J23" s="1"/>
      <c r="K23" s="24"/>
    </row>
    <row r="24" spans="1:11" ht="42.75" customHeight="1" x14ac:dyDescent="0.25">
      <c r="K24" s="24"/>
    </row>
    <row r="25" spans="1:11" ht="15.75" x14ac:dyDescent="0.25">
      <c r="K25" s="24"/>
    </row>
    <row r="28" spans="1:11" s="3" customFormat="1" ht="30.75" customHeight="1" x14ac:dyDescent="0.25">
      <c r="A28" s="1"/>
      <c r="B28" s="1"/>
      <c r="C28" s="1"/>
      <c r="D28" s="1"/>
      <c r="E28" s="1"/>
      <c r="F28" s="1"/>
      <c r="H28" s="1"/>
      <c r="I28" s="1"/>
      <c r="J28" s="1"/>
      <c r="K28" s="1"/>
    </row>
    <row r="29" spans="1:11" s="3" customFormat="1" x14ac:dyDescent="0.25">
      <c r="A29" s="1"/>
      <c r="B29" s="1"/>
      <c r="C29" s="1"/>
      <c r="D29" s="1"/>
      <c r="E29" s="1"/>
      <c r="F29" s="1"/>
      <c r="H29" s="1"/>
      <c r="I29" s="1"/>
      <c r="J29" s="1"/>
      <c r="K29" s="1"/>
    </row>
    <row r="30" spans="1:11" s="3" customFormat="1" x14ac:dyDescent="0.25">
      <c r="A30" s="1"/>
      <c r="B30" s="1"/>
      <c r="C30" s="1"/>
      <c r="D30" s="1"/>
      <c r="E30" s="1"/>
      <c r="F30" s="1"/>
      <c r="H30" s="1"/>
      <c r="I30" s="1"/>
      <c r="J30" s="1"/>
      <c r="K30" s="1"/>
    </row>
    <row r="31" spans="1:11" ht="37.5" customHeight="1" x14ac:dyDescent="0.25"/>
    <row r="33" spans="1:11" s="3" customFormat="1" x14ac:dyDescent="0.25">
      <c r="A33" s="1"/>
      <c r="B33" s="1"/>
      <c r="C33" s="1"/>
      <c r="D33" s="1"/>
      <c r="E33" s="1"/>
      <c r="F33" s="1"/>
      <c r="H33" s="1"/>
      <c r="I33" s="1"/>
      <c r="J33" s="1"/>
      <c r="K33" s="1"/>
    </row>
    <row r="46" spans="1:11" s="3" customFormat="1" x14ac:dyDescent="0.25">
      <c r="A46" s="1"/>
      <c r="B46" s="1"/>
      <c r="C46" s="1"/>
      <c r="D46" s="1"/>
      <c r="E46" s="1"/>
      <c r="F46" s="1"/>
      <c r="H46" s="1"/>
      <c r="I46" s="1"/>
      <c r="J46" s="1"/>
      <c r="K46" s="1"/>
    </row>
    <row r="47" spans="1:11" s="3" customFormat="1" x14ac:dyDescent="0.25">
      <c r="A47" s="1"/>
      <c r="B47" s="1"/>
      <c r="C47" s="1"/>
      <c r="D47" s="1"/>
      <c r="E47" s="1"/>
      <c r="F47" s="1"/>
      <c r="H47" s="1"/>
      <c r="I47" s="1"/>
      <c r="J47" s="1"/>
      <c r="K47" s="1"/>
    </row>
    <row r="48" spans="1:11" ht="40.5" customHeight="1" x14ac:dyDescent="0.25"/>
    <row r="50" spans="1:11" ht="63.75" customHeight="1" x14ac:dyDescent="0.25"/>
    <row r="52" spans="1:11" ht="45.75" customHeight="1" x14ac:dyDescent="0.25"/>
    <row r="55" spans="1:11" s="3" customFormat="1" x14ac:dyDescent="0.25">
      <c r="A55" s="1"/>
      <c r="B55" s="1"/>
      <c r="C55" s="1"/>
      <c r="D55" s="1"/>
      <c r="E55" s="1"/>
      <c r="F55" s="1"/>
      <c r="H55" s="1"/>
      <c r="I55" s="1"/>
      <c r="J55" s="1"/>
      <c r="K55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G19" sqref="G19"/>
    </sheetView>
  </sheetViews>
  <sheetFormatPr defaultRowHeight="15" x14ac:dyDescent="0.25"/>
  <cols>
    <col min="1" max="1" width="4.5703125" style="1" customWidth="1"/>
    <col min="2" max="2" width="14.5703125" style="1" customWidth="1"/>
    <col min="3" max="3" width="28.5703125" style="1" customWidth="1"/>
    <col min="4" max="4" width="46.7109375" style="1" customWidth="1"/>
    <col min="5" max="5" width="18.28515625" style="1" customWidth="1"/>
    <col min="6" max="6" width="18.140625" style="1" customWidth="1"/>
    <col min="7" max="7" width="20.7109375" style="3" customWidth="1"/>
    <col min="8" max="9" width="21.42578125" style="1" customWidth="1"/>
    <col min="10" max="10" width="28.7109375" style="1" customWidth="1"/>
    <col min="11" max="11" width="21.42578125" style="1" customWidth="1"/>
    <col min="12" max="16384" width="9.140625" style="1"/>
  </cols>
  <sheetData>
    <row r="1" spans="1:11" s="2" customFormat="1" ht="110.25" x14ac:dyDescent="0.25">
      <c r="A1" s="5"/>
      <c r="B1" s="9" t="s">
        <v>3</v>
      </c>
      <c r="C1" s="9" t="s">
        <v>0</v>
      </c>
      <c r="D1" s="9" t="s">
        <v>1</v>
      </c>
      <c r="E1" s="9" t="s">
        <v>194</v>
      </c>
      <c r="F1" s="9" t="s">
        <v>195</v>
      </c>
      <c r="G1" s="10" t="s">
        <v>2</v>
      </c>
      <c r="H1" s="9" t="s">
        <v>234</v>
      </c>
      <c r="I1" s="9" t="s">
        <v>227</v>
      </c>
      <c r="J1" s="9" t="s">
        <v>193</v>
      </c>
    </row>
    <row r="2" spans="1:11" ht="63" x14ac:dyDescent="0.25">
      <c r="A2" s="8">
        <v>1</v>
      </c>
      <c r="B2" s="11" t="s">
        <v>35</v>
      </c>
      <c r="C2" s="11" t="s">
        <v>17</v>
      </c>
      <c r="D2" s="11" t="s">
        <v>34</v>
      </c>
      <c r="E2" s="15" t="s">
        <v>33</v>
      </c>
      <c r="F2" s="15" t="s">
        <v>213</v>
      </c>
      <c r="G2" s="15">
        <v>135593</v>
      </c>
      <c r="H2" s="16">
        <v>135593</v>
      </c>
      <c r="I2" s="16">
        <f t="shared" ref="I2:I3" si="0">H2/61.5</f>
        <v>2204.7642276422766</v>
      </c>
      <c r="J2" s="11"/>
      <c r="K2" s="24"/>
    </row>
    <row r="3" spans="1:11" ht="45.75" customHeight="1" x14ac:dyDescent="0.25">
      <c r="A3" s="8">
        <v>2</v>
      </c>
      <c r="B3" s="11" t="s">
        <v>75</v>
      </c>
      <c r="C3" s="11" t="s">
        <v>192</v>
      </c>
      <c r="D3" s="11" t="s">
        <v>74</v>
      </c>
      <c r="E3" s="15" t="s">
        <v>16</v>
      </c>
      <c r="F3" s="30">
        <v>43074</v>
      </c>
      <c r="G3" s="15">
        <v>175500</v>
      </c>
      <c r="H3" s="32">
        <v>146811</v>
      </c>
      <c r="I3" s="16">
        <f t="shared" si="0"/>
        <v>2387.1707317073169</v>
      </c>
      <c r="J3" s="11" t="s">
        <v>210</v>
      </c>
      <c r="K3" s="25"/>
    </row>
    <row r="4" spans="1:11" ht="15.75" x14ac:dyDescent="0.25">
      <c r="B4" s="24"/>
      <c r="C4" s="24"/>
      <c r="D4" s="24"/>
      <c r="E4" s="24"/>
      <c r="F4" s="24"/>
      <c r="G4" s="25"/>
      <c r="H4" s="12">
        <f>SUM(H2:H3)</f>
        <v>282404</v>
      </c>
      <c r="I4" s="12">
        <f>SUM(I2:I3)</f>
        <v>4591.9349593495936</v>
      </c>
      <c r="J4" s="24"/>
      <c r="K4" s="24"/>
    </row>
    <row r="5" spans="1:11" ht="15.75" x14ac:dyDescent="0.25">
      <c r="H5" s="4"/>
      <c r="I5" s="4"/>
      <c r="K5" s="24"/>
    </row>
    <row r="6" spans="1:11" s="3" customFormat="1" x14ac:dyDescent="0.25">
      <c r="A6" s="1"/>
      <c r="B6" s="1"/>
      <c r="C6" s="1"/>
      <c r="D6" s="1"/>
      <c r="E6" s="1"/>
      <c r="F6" s="1"/>
      <c r="H6" s="1"/>
      <c r="I6" s="1"/>
      <c r="J6" s="1"/>
      <c r="K6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Договори_зимско одржување_2018</vt:lpstr>
      <vt:lpstr>скопски</vt:lpstr>
      <vt:lpstr>пелагониски</vt:lpstr>
      <vt:lpstr>полошки</vt:lpstr>
      <vt:lpstr>југозападен</vt:lpstr>
      <vt:lpstr>вардарски</vt:lpstr>
      <vt:lpstr>источен</vt:lpstr>
      <vt:lpstr>североисточен</vt:lpstr>
      <vt:lpstr>југоисточен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Sabina</cp:lastModifiedBy>
  <dcterms:created xsi:type="dcterms:W3CDTF">2017-12-27T08:45:12Z</dcterms:created>
  <dcterms:modified xsi:type="dcterms:W3CDTF">2018-02-02T09:16:34Z</dcterms:modified>
</cp:coreProperties>
</file>