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20115" windowHeight="7815"/>
  </bookViews>
  <sheets>
    <sheet name="Сите податоци_2014-2017" sheetId="6" r:id="rId1"/>
    <sheet name="Претп. со добивка во 2017" sheetId="3" r:id="rId2"/>
    <sheet name="Претп. со загуба во 2017" sheetId="4" r:id="rId3"/>
    <sheet name="Листа според вработени" sheetId="14" r:id="rId4"/>
  </sheets>
  <definedNames>
    <definedName name="_xlnm._FilterDatabase" localSheetId="1" hidden="1">'Претп. со добивка во 2017'!$A$2:$I$2</definedName>
    <definedName name="_xlnm._FilterDatabase" localSheetId="2" hidden="1">'Претп. со загуба во 2017'!$A$2:$I$2</definedName>
    <definedName name="_xlnm._FilterDatabase" localSheetId="0" hidden="1">'Сите податоци_2014-2017'!$A$2:$AI$2</definedName>
  </definedNames>
  <calcPr calcId="145621"/>
</workbook>
</file>

<file path=xl/calcChain.xml><?xml version="1.0" encoding="utf-8"?>
<calcChain xmlns="http://schemas.openxmlformats.org/spreadsheetml/2006/main">
  <c r="J121" i="6" l="1"/>
  <c r="J6" i="6"/>
  <c r="G4" i="14" l="1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3" i="14"/>
  <c r="C121" i="14"/>
  <c r="D121" i="14"/>
  <c r="E121" i="14"/>
  <c r="F121" i="14"/>
  <c r="H5" i="14"/>
  <c r="G39" i="4"/>
  <c r="H39" i="4"/>
  <c r="I39" i="4"/>
  <c r="J39" i="4"/>
  <c r="J33" i="4"/>
  <c r="I33" i="4"/>
  <c r="H33" i="4"/>
  <c r="G33" i="4"/>
  <c r="K25" i="4"/>
  <c r="J25" i="4"/>
  <c r="I25" i="4"/>
  <c r="H25" i="4"/>
  <c r="G25" i="4"/>
  <c r="K28" i="4"/>
  <c r="J28" i="4"/>
  <c r="I28" i="4"/>
  <c r="H28" i="4"/>
  <c r="G28" i="4"/>
  <c r="K21" i="4"/>
  <c r="J21" i="4"/>
  <c r="I21" i="4"/>
  <c r="H21" i="4"/>
  <c r="G21" i="4"/>
  <c r="J36" i="4"/>
  <c r="I36" i="4"/>
  <c r="H36" i="4"/>
  <c r="G36" i="4"/>
  <c r="K34" i="4"/>
  <c r="J34" i="4"/>
  <c r="I34" i="4"/>
  <c r="H34" i="4"/>
  <c r="G34" i="4"/>
  <c r="K19" i="4"/>
  <c r="J19" i="4"/>
  <c r="I19" i="4"/>
  <c r="H19" i="4"/>
  <c r="G19" i="4"/>
  <c r="K35" i="4"/>
  <c r="J35" i="4"/>
  <c r="I35" i="4"/>
  <c r="H35" i="4"/>
  <c r="G35" i="4"/>
  <c r="K22" i="4"/>
  <c r="J22" i="4"/>
  <c r="I22" i="4"/>
  <c r="H22" i="4"/>
  <c r="G22" i="4"/>
  <c r="K27" i="4"/>
  <c r="J27" i="4"/>
  <c r="I27" i="4"/>
  <c r="H27" i="4"/>
  <c r="G27" i="4"/>
  <c r="K31" i="4"/>
  <c r="J31" i="4"/>
  <c r="I31" i="4"/>
  <c r="H31" i="4"/>
  <c r="G31" i="4"/>
  <c r="K32" i="4"/>
  <c r="J32" i="4"/>
  <c r="I32" i="4"/>
  <c r="H32" i="4"/>
  <c r="G32" i="4"/>
  <c r="K7" i="4"/>
  <c r="J7" i="4"/>
  <c r="I7" i="4"/>
  <c r="H7" i="4"/>
  <c r="G7" i="4"/>
  <c r="J38" i="4"/>
  <c r="I38" i="4"/>
  <c r="H38" i="4"/>
  <c r="G38" i="4"/>
  <c r="K18" i="4"/>
  <c r="J18" i="4"/>
  <c r="I18" i="4"/>
  <c r="H18" i="4"/>
  <c r="G18" i="4"/>
  <c r="K20" i="4"/>
  <c r="J20" i="4"/>
  <c r="I20" i="4"/>
  <c r="H20" i="4"/>
  <c r="G20" i="4"/>
  <c r="K23" i="4"/>
  <c r="J23" i="4"/>
  <c r="I23" i="4"/>
  <c r="H23" i="4"/>
  <c r="G23" i="4"/>
  <c r="K29" i="4"/>
  <c r="J29" i="4"/>
  <c r="I29" i="4"/>
  <c r="H29" i="4"/>
  <c r="G29" i="4"/>
  <c r="J37" i="4"/>
  <c r="I37" i="4"/>
  <c r="H37" i="4"/>
  <c r="G37" i="4"/>
  <c r="K24" i="4"/>
  <c r="J24" i="4"/>
  <c r="I24" i="4"/>
  <c r="H24" i="4"/>
  <c r="G24" i="4"/>
  <c r="K10" i="4"/>
  <c r="J10" i="4"/>
  <c r="I10" i="4"/>
  <c r="H10" i="4"/>
  <c r="G10" i="4"/>
  <c r="J26" i="4"/>
  <c r="I26" i="4"/>
  <c r="H26" i="4"/>
  <c r="G26" i="4"/>
  <c r="K14" i="4"/>
  <c r="J14" i="4"/>
  <c r="I14" i="4"/>
  <c r="H14" i="4"/>
  <c r="G14" i="4"/>
  <c r="K16" i="4"/>
  <c r="J16" i="4"/>
  <c r="I16" i="4"/>
  <c r="G16" i="4"/>
  <c r="D16" i="4"/>
  <c r="H16" i="4" s="1"/>
  <c r="K12" i="4"/>
  <c r="J12" i="4"/>
  <c r="I12" i="4"/>
  <c r="H12" i="4"/>
  <c r="G12" i="4"/>
  <c r="K9" i="4"/>
  <c r="J9" i="4"/>
  <c r="I9" i="4"/>
  <c r="H9" i="4"/>
  <c r="G9" i="4"/>
  <c r="K8" i="4"/>
  <c r="J8" i="4"/>
  <c r="I8" i="4"/>
  <c r="H8" i="4"/>
  <c r="G8" i="4"/>
  <c r="J30" i="4"/>
  <c r="I30" i="4"/>
  <c r="H30" i="4"/>
  <c r="G30" i="4"/>
  <c r="K5" i="4"/>
  <c r="J5" i="4"/>
  <c r="I5" i="4"/>
  <c r="H5" i="4"/>
  <c r="G5" i="4"/>
  <c r="J11" i="4"/>
  <c r="I11" i="4"/>
  <c r="H11" i="4"/>
  <c r="G11" i="4"/>
  <c r="K17" i="4"/>
  <c r="J17" i="4"/>
  <c r="I17" i="4"/>
  <c r="H17" i="4"/>
  <c r="G17" i="4"/>
  <c r="K13" i="4"/>
  <c r="J13" i="4"/>
  <c r="I13" i="4"/>
  <c r="H13" i="4"/>
  <c r="G13" i="4"/>
  <c r="J15" i="4"/>
  <c r="I15" i="4"/>
  <c r="H15" i="4"/>
  <c r="G15" i="4"/>
  <c r="K4" i="4"/>
  <c r="J4" i="4"/>
  <c r="I4" i="4"/>
  <c r="H4" i="4"/>
  <c r="G4" i="4"/>
  <c r="K3" i="4"/>
  <c r="J3" i="4"/>
  <c r="I3" i="4"/>
  <c r="H3" i="4"/>
  <c r="G3" i="4"/>
  <c r="J6" i="4"/>
  <c r="I6" i="4"/>
  <c r="H6" i="4"/>
  <c r="G6" i="4"/>
  <c r="J36" i="3"/>
  <c r="I36" i="3"/>
  <c r="H36" i="3"/>
  <c r="G36" i="3"/>
  <c r="K78" i="3"/>
  <c r="J78" i="3"/>
  <c r="I78" i="3"/>
  <c r="H78" i="3"/>
  <c r="G78" i="3"/>
  <c r="K70" i="3"/>
  <c r="J70" i="3"/>
  <c r="I70" i="3"/>
  <c r="H70" i="3"/>
  <c r="G70" i="3"/>
  <c r="K52" i="3"/>
  <c r="J52" i="3"/>
  <c r="I52" i="3"/>
  <c r="H52" i="3"/>
  <c r="G52" i="3"/>
  <c r="K76" i="3"/>
  <c r="J76" i="3"/>
  <c r="I76" i="3"/>
  <c r="H76" i="3"/>
  <c r="G76" i="3"/>
  <c r="K80" i="3"/>
  <c r="J80" i="3"/>
  <c r="I80" i="3"/>
  <c r="H80" i="3"/>
  <c r="G80" i="3"/>
  <c r="K82" i="3"/>
  <c r="J82" i="3"/>
  <c r="I82" i="3"/>
  <c r="H82" i="3"/>
  <c r="G82" i="3"/>
  <c r="K60" i="3"/>
  <c r="J60" i="3"/>
  <c r="I60" i="3"/>
  <c r="H60" i="3"/>
  <c r="G60" i="3"/>
  <c r="K53" i="3"/>
  <c r="J53" i="3"/>
  <c r="I53" i="3"/>
  <c r="H53" i="3"/>
  <c r="G53" i="3"/>
  <c r="K83" i="3"/>
  <c r="J83" i="3"/>
  <c r="I83" i="3"/>
  <c r="H83" i="3"/>
  <c r="G83" i="3"/>
  <c r="K40" i="3"/>
  <c r="J40" i="3"/>
  <c r="I40" i="3"/>
  <c r="H40" i="3"/>
  <c r="G40" i="3"/>
  <c r="K56" i="3"/>
  <c r="J56" i="3"/>
  <c r="I56" i="3"/>
  <c r="H56" i="3"/>
  <c r="G56" i="3"/>
  <c r="K55" i="3"/>
  <c r="J55" i="3"/>
  <c r="I55" i="3"/>
  <c r="H55" i="3"/>
  <c r="G55" i="3"/>
  <c r="K49" i="3"/>
  <c r="J49" i="3"/>
  <c r="I49" i="3"/>
  <c r="H49" i="3"/>
  <c r="G49" i="3"/>
  <c r="K61" i="3"/>
  <c r="J61" i="3"/>
  <c r="I61" i="3"/>
  <c r="H61" i="3"/>
  <c r="G61" i="3"/>
  <c r="K81" i="3"/>
  <c r="J81" i="3"/>
  <c r="I81" i="3"/>
  <c r="H81" i="3"/>
  <c r="G81" i="3"/>
  <c r="K42" i="3"/>
  <c r="J42" i="3"/>
  <c r="I42" i="3"/>
  <c r="H42" i="3"/>
  <c r="G42" i="3"/>
  <c r="K33" i="3"/>
  <c r="J33" i="3"/>
  <c r="I33" i="3"/>
  <c r="H33" i="3"/>
  <c r="G33" i="3"/>
  <c r="K41" i="3"/>
  <c r="J41" i="3"/>
  <c r="I41" i="3"/>
  <c r="H41" i="3"/>
  <c r="G41" i="3"/>
  <c r="K47" i="3"/>
  <c r="J47" i="3"/>
  <c r="I47" i="3"/>
  <c r="H47" i="3"/>
  <c r="G47" i="3"/>
  <c r="K48" i="3"/>
  <c r="J48" i="3"/>
  <c r="I48" i="3"/>
  <c r="H48" i="3"/>
  <c r="G48" i="3"/>
  <c r="K84" i="3"/>
  <c r="J84" i="3"/>
  <c r="I84" i="3"/>
  <c r="H84" i="3"/>
  <c r="G84" i="3"/>
  <c r="K75" i="3"/>
  <c r="J75" i="3"/>
  <c r="I75" i="3"/>
  <c r="H75" i="3"/>
  <c r="G75" i="3"/>
  <c r="K62" i="3"/>
  <c r="J62" i="3"/>
  <c r="I62" i="3"/>
  <c r="H62" i="3"/>
  <c r="G62" i="3"/>
  <c r="K39" i="3"/>
  <c r="J39" i="3"/>
  <c r="I39" i="3"/>
  <c r="H39" i="3"/>
  <c r="G39" i="3"/>
  <c r="K44" i="3"/>
  <c r="J44" i="3"/>
  <c r="I44" i="3"/>
  <c r="H44" i="3"/>
  <c r="G44" i="3"/>
  <c r="K7" i="3"/>
  <c r="J7" i="3"/>
  <c r="I7" i="3"/>
  <c r="H7" i="3"/>
  <c r="G7" i="3"/>
  <c r="K46" i="3"/>
  <c r="J46" i="3"/>
  <c r="I46" i="3"/>
  <c r="H46" i="3"/>
  <c r="G46" i="3"/>
  <c r="K54" i="3"/>
  <c r="J54" i="3"/>
  <c r="I54" i="3"/>
  <c r="H54" i="3"/>
  <c r="G54" i="3"/>
  <c r="K57" i="3"/>
  <c r="J57" i="3"/>
  <c r="I57" i="3"/>
  <c r="H57" i="3"/>
  <c r="G57" i="3"/>
  <c r="K77" i="3"/>
  <c r="J77" i="3"/>
  <c r="I77" i="3"/>
  <c r="H77" i="3"/>
  <c r="G77" i="3"/>
  <c r="K43" i="3"/>
  <c r="J43" i="3"/>
  <c r="I43" i="3"/>
  <c r="H43" i="3"/>
  <c r="G43" i="3"/>
  <c r="K59" i="3"/>
  <c r="J59" i="3"/>
  <c r="I59" i="3"/>
  <c r="H59" i="3"/>
  <c r="G59" i="3"/>
  <c r="K32" i="3"/>
  <c r="J32" i="3"/>
  <c r="I32" i="3"/>
  <c r="H32" i="3"/>
  <c r="G32" i="3"/>
  <c r="K67" i="3"/>
  <c r="J67" i="3"/>
  <c r="I67" i="3"/>
  <c r="H67" i="3"/>
  <c r="G67" i="3"/>
  <c r="K66" i="3"/>
  <c r="J66" i="3"/>
  <c r="I66" i="3"/>
  <c r="H66" i="3"/>
  <c r="G66" i="3"/>
  <c r="K34" i="3"/>
  <c r="J34" i="3"/>
  <c r="I34" i="3"/>
  <c r="H34" i="3"/>
  <c r="G34" i="3"/>
  <c r="K31" i="3"/>
  <c r="J31" i="3"/>
  <c r="I31" i="3"/>
  <c r="H31" i="3"/>
  <c r="G31" i="3"/>
  <c r="K69" i="3"/>
  <c r="J69" i="3"/>
  <c r="I69" i="3"/>
  <c r="H69" i="3"/>
  <c r="G69" i="3"/>
  <c r="K73" i="3"/>
  <c r="J73" i="3"/>
  <c r="I73" i="3"/>
  <c r="H73" i="3"/>
  <c r="G73" i="3"/>
  <c r="K28" i="3"/>
  <c r="J28" i="3"/>
  <c r="I28" i="3"/>
  <c r="H28" i="3"/>
  <c r="G28" i="3"/>
  <c r="K38" i="3"/>
  <c r="J38" i="3"/>
  <c r="I38" i="3"/>
  <c r="H38" i="3"/>
  <c r="G38" i="3"/>
  <c r="K74" i="3"/>
  <c r="J74" i="3"/>
  <c r="I74" i="3"/>
  <c r="H74" i="3"/>
  <c r="G74" i="3"/>
  <c r="K45" i="3"/>
  <c r="J45" i="3"/>
  <c r="I45" i="3"/>
  <c r="H45" i="3"/>
  <c r="G45" i="3"/>
  <c r="K68" i="3"/>
  <c r="J68" i="3"/>
  <c r="I68" i="3"/>
  <c r="H68" i="3"/>
  <c r="G68" i="3"/>
  <c r="K50" i="3"/>
  <c r="J50" i="3"/>
  <c r="I50" i="3"/>
  <c r="H50" i="3"/>
  <c r="G50" i="3"/>
  <c r="K65" i="3"/>
  <c r="J65" i="3"/>
  <c r="I65" i="3"/>
  <c r="H65" i="3"/>
  <c r="G65" i="3"/>
  <c r="K79" i="3"/>
  <c r="J79" i="3"/>
  <c r="I79" i="3"/>
  <c r="H79" i="3"/>
  <c r="G79" i="3"/>
  <c r="K72" i="3"/>
  <c r="J72" i="3"/>
  <c r="I72" i="3"/>
  <c r="H72" i="3"/>
  <c r="G72" i="3"/>
  <c r="K30" i="3"/>
  <c r="J30" i="3"/>
  <c r="I30" i="3"/>
  <c r="H30" i="3"/>
  <c r="G30" i="3"/>
  <c r="K20" i="3"/>
  <c r="J20" i="3"/>
  <c r="I20" i="3"/>
  <c r="H20" i="3"/>
  <c r="G20" i="3"/>
  <c r="K18" i="3"/>
  <c r="J18" i="3"/>
  <c r="I18" i="3"/>
  <c r="H18" i="3"/>
  <c r="G18" i="3"/>
  <c r="K71" i="3"/>
  <c r="J71" i="3"/>
  <c r="I71" i="3"/>
  <c r="H71" i="3"/>
  <c r="G71" i="3"/>
  <c r="K35" i="3"/>
  <c r="J35" i="3"/>
  <c r="I35" i="3"/>
  <c r="H35" i="3"/>
  <c r="G35" i="3"/>
  <c r="K58" i="3"/>
  <c r="J58" i="3"/>
  <c r="I58" i="3"/>
  <c r="H58" i="3"/>
  <c r="G58" i="3"/>
  <c r="K21" i="3"/>
  <c r="J21" i="3"/>
  <c r="I21" i="3"/>
  <c r="H21" i="3"/>
  <c r="G21" i="3"/>
  <c r="K51" i="3"/>
  <c r="J51" i="3"/>
  <c r="I51" i="3"/>
  <c r="H51" i="3"/>
  <c r="G51" i="3"/>
  <c r="K37" i="3"/>
  <c r="J37" i="3"/>
  <c r="I37" i="3"/>
  <c r="H37" i="3"/>
  <c r="G37" i="3"/>
  <c r="K26" i="3"/>
  <c r="J26" i="3"/>
  <c r="I26" i="3"/>
  <c r="H26" i="3"/>
  <c r="G26" i="3"/>
  <c r="K22" i="3"/>
  <c r="J22" i="3"/>
  <c r="I22" i="3"/>
  <c r="H22" i="3"/>
  <c r="G22" i="3"/>
  <c r="K24" i="3"/>
  <c r="J24" i="3"/>
  <c r="I24" i="3"/>
  <c r="H24" i="3"/>
  <c r="G24" i="3"/>
  <c r="K17" i="3"/>
  <c r="J17" i="3"/>
  <c r="I17" i="3"/>
  <c r="H17" i="3"/>
  <c r="G17" i="3"/>
  <c r="K63" i="3"/>
  <c r="J63" i="3"/>
  <c r="I63" i="3"/>
  <c r="H63" i="3"/>
  <c r="G63" i="3"/>
  <c r="K64" i="3"/>
  <c r="J64" i="3"/>
  <c r="I64" i="3"/>
  <c r="H64" i="3"/>
  <c r="G64" i="3"/>
  <c r="K19" i="3"/>
  <c r="J19" i="3"/>
  <c r="I19" i="3"/>
  <c r="H19" i="3"/>
  <c r="G19" i="3"/>
  <c r="K29" i="3"/>
  <c r="J29" i="3"/>
  <c r="I29" i="3"/>
  <c r="H29" i="3"/>
  <c r="G29" i="3"/>
  <c r="K4" i="3"/>
  <c r="J4" i="3"/>
  <c r="I4" i="3"/>
  <c r="H4" i="3"/>
  <c r="G4" i="3"/>
  <c r="K14" i="3"/>
  <c r="J14" i="3"/>
  <c r="I14" i="3"/>
  <c r="H14" i="3"/>
  <c r="G14" i="3"/>
  <c r="K16" i="3"/>
  <c r="J16" i="3"/>
  <c r="I16" i="3"/>
  <c r="H16" i="3"/>
  <c r="G16" i="3"/>
  <c r="K11" i="3"/>
  <c r="J11" i="3"/>
  <c r="I11" i="3"/>
  <c r="H11" i="3"/>
  <c r="G11" i="3"/>
  <c r="K23" i="3"/>
  <c r="J23" i="3"/>
  <c r="I23" i="3"/>
  <c r="H23" i="3"/>
  <c r="G23" i="3"/>
  <c r="K27" i="3"/>
  <c r="J27" i="3"/>
  <c r="I27" i="3"/>
  <c r="H27" i="3"/>
  <c r="K8" i="3"/>
  <c r="J8" i="3"/>
  <c r="I8" i="3"/>
  <c r="H8" i="3"/>
  <c r="G8" i="3"/>
  <c r="K15" i="3"/>
  <c r="J15" i="3"/>
  <c r="I15" i="3"/>
  <c r="H15" i="3"/>
  <c r="G15" i="3"/>
  <c r="K25" i="3"/>
  <c r="J25" i="3"/>
  <c r="I25" i="3"/>
  <c r="H25" i="3"/>
  <c r="G25" i="3"/>
  <c r="K10" i="3"/>
  <c r="J10" i="3"/>
  <c r="I10" i="3"/>
  <c r="H10" i="3"/>
  <c r="G10" i="3"/>
  <c r="K13" i="3"/>
  <c r="J13" i="3"/>
  <c r="I13" i="3"/>
  <c r="H13" i="3"/>
  <c r="G13" i="3"/>
  <c r="K9" i="3"/>
  <c r="J9" i="3"/>
  <c r="I9" i="3"/>
  <c r="H9" i="3"/>
  <c r="G9" i="3"/>
  <c r="K12" i="3"/>
  <c r="J12" i="3"/>
  <c r="I12" i="3"/>
  <c r="H12" i="3"/>
  <c r="G12" i="3"/>
  <c r="K5" i="3"/>
  <c r="J5" i="3"/>
  <c r="I5" i="3"/>
  <c r="H5" i="3"/>
  <c r="G5" i="3"/>
  <c r="K3" i="3"/>
  <c r="J3" i="3"/>
  <c r="I3" i="3"/>
  <c r="H3" i="3"/>
  <c r="G3" i="3"/>
  <c r="K6" i="3"/>
  <c r="J6" i="3"/>
  <c r="I6" i="3"/>
  <c r="H6" i="3"/>
  <c r="G6" i="3"/>
  <c r="H120" i="14"/>
  <c r="H119" i="14"/>
  <c r="H117" i="14"/>
  <c r="H118" i="14"/>
  <c r="H112" i="14"/>
  <c r="H114" i="14"/>
  <c r="H103" i="14"/>
  <c r="H90" i="14"/>
  <c r="H98" i="14"/>
  <c r="H106" i="14"/>
  <c r="H102" i="14"/>
  <c r="H105" i="14"/>
  <c r="H101" i="14"/>
  <c r="H95" i="14"/>
  <c r="H116" i="14"/>
  <c r="H113" i="14"/>
  <c r="H100" i="14"/>
  <c r="H115" i="14"/>
  <c r="H111" i="14"/>
  <c r="H109" i="14"/>
  <c r="H86" i="14"/>
  <c r="H104" i="14"/>
  <c r="H94" i="14"/>
  <c r="H93" i="14"/>
  <c r="H88" i="14"/>
  <c r="H97" i="14"/>
  <c r="H91" i="14"/>
  <c r="H108" i="14"/>
  <c r="H71" i="14"/>
  <c r="H77" i="14"/>
  <c r="H107" i="14"/>
  <c r="H82" i="14"/>
  <c r="H81" i="14"/>
  <c r="H89" i="14"/>
  <c r="H76" i="14"/>
  <c r="H74" i="14"/>
  <c r="H84" i="14"/>
  <c r="H80" i="14"/>
  <c r="H78" i="14"/>
  <c r="H96" i="14"/>
  <c r="H99" i="14"/>
  <c r="H79" i="14"/>
  <c r="H75" i="14"/>
  <c r="H87" i="14"/>
  <c r="H110" i="14"/>
  <c r="H83" i="14"/>
  <c r="H73" i="14"/>
  <c r="H68" i="14"/>
  <c r="H72" i="14"/>
  <c r="H56" i="14"/>
  <c r="H59" i="14"/>
  <c r="H67" i="14"/>
  <c r="H62" i="14"/>
  <c r="H70" i="14"/>
  <c r="H60" i="14"/>
  <c r="H69" i="14"/>
  <c r="H53" i="14"/>
  <c r="H49" i="14"/>
  <c r="H65" i="14"/>
  <c r="H52" i="14"/>
  <c r="H58" i="14"/>
  <c r="H51" i="14"/>
  <c r="H63" i="14"/>
  <c r="H85" i="14"/>
  <c r="H44" i="14"/>
  <c r="H61" i="14"/>
  <c r="H46" i="14"/>
  <c r="H50" i="14"/>
  <c r="H48" i="14"/>
  <c r="H55" i="14"/>
  <c r="H45" i="14"/>
  <c r="H47" i="14"/>
  <c r="H42" i="14"/>
  <c r="H64" i="14"/>
  <c r="H54" i="14"/>
  <c r="H41" i="14"/>
  <c r="H57" i="14"/>
  <c r="H36" i="14"/>
  <c r="H40" i="14"/>
  <c r="H26" i="14"/>
  <c r="H29" i="14"/>
  <c r="H23" i="14"/>
  <c r="H37" i="14"/>
  <c r="H28" i="14"/>
  <c r="H30" i="14"/>
  <c r="H43" i="14"/>
  <c r="H25" i="14"/>
  <c r="H32" i="14"/>
  <c r="H19" i="14"/>
  <c r="H22" i="14"/>
  <c r="H34" i="14"/>
  <c r="H66" i="14"/>
  <c r="H39" i="14"/>
  <c r="H16" i="14"/>
  <c r="H33" i="14"/>
  <c r="H27" i="14"/>
  <c r="H35" i="14"/>
  <c r="H20" i="14"/>
  <c r="H31" i="14"/>
  <c r="H38" i="14"/>
  <c r="H24" i="14"/>
  <c r="H18" i="14"/>
  <c r="H14" i="14"/>
  <c r="H15" i="14"/>
  <c r="H9" i="14"/>
  <c r="H21" i="14"/>
  <c r="H12" i="14"/>
  <c r="H11" i="14"/>
  <c r="H10" i="14"/>
  <c r="H7" i="14"/>
  <c r="H4" i="14"/>
  <c r="H6" i="14"/>
  <c r="H8" i="14"/>
  <c r="H13" i="14"/>
  <c r="H17" i="14"/>
  <c r="H3" i="14"/>
  <c r="H85" i="3" l="1"/>
  <c r="J85" i="3"/>
  <c r="K85" i="3" s="1"/>
  <c r="G85" i="3"/>
  <c r="I85" i="3"/>
  <c r="G121" i="14"/>
  <c r="H121" i="14"/>
  <c r="AH4" i="6"/>
  <c r="AH5" i="6"/>
  <c r="AH6" i="6"/>
  <c r="AH7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H32" i="6"/>
  <c r="AH33" i="6"/>
  <c r="AH34" i="6"/>
  <c r="AH35" i="6"/>
  <c r="AH36" i="6"/>
  <c r="AH37" i="6"/>
  <c r="AH38" i="6"/>
  <c r="AH39" i="6"/>
  <c r="AH40" i="6"/>
  <c r="AH41" i="6"/>
  <c r="AH42" i="6"/>
  <c r="AH43" i="6"/>
  <c r="AH44" i="6"/>
  <c r="AH45" i="6"/>
  <c r="AH46" i="6"/>
  <c r="AH47" i="6"/>
  <c r="AH48" i="6"/>
  <c r="AH49" i="6"/>
  <c r="AH50" i="6"/>
  <c r="AH51" i="6"/>
  <c r="AH52" i="6"/>
  <c r="AH53" i="6"/>
  <c r="AH54" i="6"/>
  <c r="AH55" i="6"/>
  <c r="AH56" i="6"/>
  <c r="AH57" i="6"/>
  <c r="AH58" i="6"/>
  <c r="AH59" i="6"/>
  <c r="AH60" i="6"/>
  <c r="AH61" i="6"/>
  <c r="AH62" i="6"/>
  <c r="AH63" i="6"/>
  <c r="AH64" i="6"/>
  <c r="AH65" i="6"/>
  <c r="AH66" i="6"/>
  <c r="AH67" i="6"/>
  <c r="AH68" i="6"/>
  <c r="AH69" i="6"/>
  <c r="AH70" i="6"/>
  <c r="AH71" i="6"/>
  <c r="AH72" i="6"/>
  <c r="AH73" i="6"/>
  <c r="AH74" i="6"/>
  <c r="AH75" i="6"/>
  <c r="AH76" i="6"/>
  <c r="AH77" i="6"/>
  <c r="AH78" i="6"/>
  <c r="AH79" i="6"/>
  <c r="AH80" i="6"/>
  <c r="AH81" i="6"/>
  <c r="AH82" i="6"/>
  <c r="AH83" i="6"/>
  <c r="AH84" i="6"/>
  <c r="AH85" i="6"/>
  <c r="AH86" i="6"/>
  <c r="AH87" i="6"/>
  <c r="AH88" i="6"/>
  <c r="AH89" i="6"/>
  <c r="AH90" i="6"/>
  <c r="AH91" i="6"/>
  <c r="AH92" i="6"/>
  <c r="AH93" i="6"/>
  <c r="AH94" i="6"/>
  <c r="AH95" i="6"/>
  <c r="AH96" i="6"/>
  <c r="AH97" i="6"/>
  <c r="AH98" i="6"/>
  <c r="AH99" i="6"/>
  <c r="AH100" i="6"/>
  <c r="AH101" i="6"/>
  <c r="AH102" i="6"/>
  <c r="AH103" i="6"/>
  <c r="AH104" i="6"/>
  <c r="AH105" i="6"/>
  <c r="AH106" i="6"/>
  <c r="AH107" i="6"/>
  <c r="AH108" i="6"/>
  <c r="AH109" i="6"/>
  <c r="AH110" i="6"/>
  <c r="AH111" i="6"/>
  <c r="AH112" i="6"/>
  <c r="AH113" i="6"/>
  <c r="AH114" i="6"/>
  <c r="AH115" i="6"/>
  <c r="AH116" i="6"/>
  <c r="AH117" i="6"/>
  <c r="AH118" i="6"/>
  <c r="AH119" i="6"/>
  <c r="AH121" i="6"/>
  <c r="AH3" i="6"/>
  <c r="AC4" i="6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5" i="6"/>
  <c r="AC76" i="6"/>
  <c r="AC77" i="6"/>
  <c r="AC78" i="6"/>
  <c r="AC79" i="6"/>
  <c r="AC80" i="6"/>
  <c r="AC81" i="6"/>
  <c r="AC82" i="6"/>
  <c r="AC83" i="6"/>
  <c r="AC84" i="6"/>
  <c r="AC85" i="6"/>
  <c r="AC86" i="6"/>
  <c r="AC87" i="6"/>
  <c r="AC88" i="6"/>
  <c r="AC89" i="6"/>
  <c r="AC90" i="6"/>
  <c r="AC91" i="6"/>
  <c r="AC92" i="6"/>
  <c r="AC93" i="6"/>
  <c r="AC94" i="6"/>
  <c r="AC95" i="6"/>
  <c r="AC96" i="6"/>
  <c r="AC97" i="6"/>
  <c r="AC98" i="6"/>
  <c r="AC99" i="6"/>
  <c r="AC100" i="6"/>
  <c r="AC101" i="6"/>
  <c r="AC102" i="6"/>
  <c r="AC103" i="6"/>
  <c r="AC104" i="6"/>
  <c r="AC105" i="6"/>
  <c r="AC106" i="6"/>
  <c r="AC107" i="6"/>
  <c r="AC108" i="6"/>
  <c r="AC109" i="6"/>
  <c r="AC110" i="6"/>
  <c r="AC111" i="6"/>
  <c r="AC112" i="6"/>
  <c r="AC113" i="6"/>
  <c r="AC114" i="6"/>
  <c r="AC115" i="6"/>
  <c r="AC116" i="6"/>
  <c r="AC117" i="6"/>
  <c r="AC118" i="6"/>
  <c r="AC119" i="6"/>
  <c r="AC121" i="6"/>
  <c r="AC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105" i="6"/>
  <c r="T106" i="6"/>
  <c r="T107" i="6"/>
  <c r="T108" i="6"/>
  <c r="T109" i="6"/>
  <c r="T110" i="6"/>
  <c r="T111" i="6"/>
  <c r="T112" i="6"/>
  <c r="T113" i="6"/>
  <c r="T114" i="6"/>
  <c r="T115" i="6"/>
  <c r="T116" i="6"/>
  <c r="T117" i="6"/>
  <c r="T118" i="6"/>
  <c r="T119" i="6"/>
  <c r="T121" i="6"/>
  <c r="T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3" i="6"/>
  <c r="V45" i="6" l="1"/>
  <c r="AG121" i="6" l="1"/>
  <c r="X121" i="6"/>
  <c r="AB4" i="6"/>
  <c r="AB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45" i="6"/>
  <c r="AB46" i="6"/>
  <c r="AB47" i="6"/>
  <c r="AB48" i="6"/>
  <c r="AB49" i="6"/>
  <c r="AB50" i="6"/>
  <c r="AB51" i="6"/>
  <c r="AB52" i="6"/>
  <c r="AB53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66" i="6"/>
  <c r="AB67" i="6"/>
  <c r="AB68" i="6"/>
  <c r="AB69" i="6"/>
  <c r="AB70" i="6"/>
  <c r="AB71" i="6"/>
  <c r="AB72" i="6"/>
  <c r="AB73" i="6"/>
  <c r="AB74" i="6"/>
  <c r="AB75" i="6"/>
  <c r="AB76" i="6"/>
  <c r="AB77" i="6"/>
  <c r="AB78" i="6"/>
  <c r="AB79" i="6"/>
  <c r="AB80" i="6"/>
  <c r="AB81" i="6"/>
  <c r="AB82" i="6"/>
  <c r="AB83" i="6"/>
  <c r="AB84" i="6"/>
  <c r="AB85" i="6"/>
  <c r="AB86" i="6"/>
  <c r="AB87" i="6"/>
  <c r="AB88" i="6"/>
  <c r="AB89" i="6"/>
  <c r="AB90" i="6"/>
  <c r="AB91" i="6"/>
  <c r="AB92" i="6"/>
  <c r="AB93" i="6"/>
  <c r="AB94" i="6"/>
  <c r="AB95" i="6"/>
  <c r="AB96" i="6"/>
  <c r="AB97" i="6"/>
  <c r="AB98" i="6"/>
  <c r="AB99" i="6"/>
  <c r="AB100" i="6"/>
  <c r="AB101" i="6"/>
  <c r="AB102" i="6"/>
  <c r="AB103" i="6"/>
  <c r="AB104" i="6"/>
  <c r="AB105" i="6"/>
  <c r="AB106" i="6"/>
  <c r="AB107" i="6"/>
  <c r="AB108" i="6"/>
  <c r="AB109" i="6"/>
  <c r="AB110" i="6"/>
  <c r="AB111" i="6"/>
  <c r="AB112" i="6"/>
  <c r="AB113" i="6"/>
  <c r="AB114" i="6"/>
  <c r="AB115" i="6"/>
  <c r="AB116" i="6"/>
  <c r="AB117" i="6"/>
  <c r="AB118" i="6"/>
  <c r="AB119" i="6"/>
  <c r="AB120" i="6"/>
  <c r="AB3" i="6"/>
  <c r="AB121" i="6" s="1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3" i="6"/>
  <c r="S121" i="6" s="1"/>
  <c r="O121" i="6"/>
  <c r="F121" i="6"/>
  <c r="K121" i="6" s="1"/>
  <c r="J4" i="6"/>
  <c r="J5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3" i="6"/>
  <c r="AA16" i="6" l="1"/>
  <c r="Z16" i="6"/>
  <c r="R16" i="6"/>
  <c r="Q16" i="6"/>
  <c r="I16" i="6"/>
  <c r="H16" i="6"/>
  <c r="W121" i="6" l="1"/>
  <c r="V121" i="6"/>
  <c r="N121" i="6"/>
  <c r="M121" i="6"/>
  <c r="L121" i="6"/>
  <c r="P4" i="6"/>
  <c r="P5" i="6"/>
  <c r="P6" i="6"/>
  <c r="P7" i="6"/>
  <c r="P8" i="6"/>
  <c r="P9" i="6"/>
  <c r="P10" i="6"/>
  <c r="P11" i="6"/>
  <c r="P12" i="6"/>
  <c r="P13" i="6"/>
  <c r="P14" i="6"/>
  <c r="P15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3" i="6"/>
  <c r="P121" i="6" l="1"/>
  <c r="H59" i="6"/>
  <c r="R6" i="6" l="1"/>
  <c r="R7" i="6"/>
  <c r="R8" i="6"/>
  <c r="R9" i="6"/>
  <c r="R10" i="6"/>
  <c r="R11" i="6"/>
  <c r="R12" i="6"/>
  <c r="R13" i="6"/>
  <c r="R14" i="6"/>
  <c r="R15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Q6" i="6"/>
  <c r="Q7" i="6"/>
  <c r="Q8" i="6"/>
  <c r="Q9" i="6"/>
  <c r="Q10" i="6"/>
  <c r="Q11" i="6"/>
  <c r="Q12" i="6"/>
  <c r="Q13" i="6"/>
  <c r="Q14" i="6"/>
  <c r="Q15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Y70" i="6"/>
  <c r="Y63" i="6"/>
  <c r="R4" i="6" l="1"/>
  <c r="R5" i="6"/>
  <c r="Q4" i="6"/>
  <c r="Q5" i="6"/>
  <c r="R3" i="6"/>
  <c r="Q3" i="6"/>
  <c r="R121" i="6" l="1"/>
  <c r="Q121" i="6"/>
  <c r="AD121" i="6"/>
  <c r="AE121" i="6"/>
  <c r="AF121" i="6"/>
  <c r="C121" i="6" l="1"/>
  <c r="D121" i="6"/>
  <c r="E121" i="6"/>
  <c r="AA90" i="6"/>
  <c r="Z90" i="6"/>
  <c r="Y90" i="6"/>
  <c r="I90" i="6"/>
  <c r="H90" i="6"/>
  <c r="G90" i="6"/>
  <c r="AA100" i="6"/>
  <c r="Z100" i="6"/>
  <c r="Y100" i="6"/>
  <c r="I100" i="6"/>
  <c r="H100" i="6"/>
  <c r="G100" i="6"/>
  <c r="AA50" i="6"/>
  <c r="Z50" i="6"/>
  <c r="Y50" i="6"/>
  <c r="I50" i="6"/>
  <c r="H50" i="6"/>
  <c r="G50" i="6"/>
  <c r="AA69" i="6"/>
  <c r="Z69" i="6"/>
  <c r="Y69" i="6"/>
  <c r="I69" i="6"/>
  <c r="H69" i="6"/>
  <c r="G69" i="6"/>
  <c r="AA65" i="6"/>
  <c r="Z65" i="6"/>
  <c r="Y65" i="6"/>
  <c r="I65" i="6"/>
  <c r="H65" i="6"/>
  <c r="G65" i="6"/>
  <c r="AA76" i="6"/>
  <c r="Z76" i="6"/>
  <c r="Y76" i="6"/>
  <c r="I76" i="6"/>
  <c r="H76" i="6"/>
  <c r="G76" i="6"/>
  <c r="AA95" i="6"/>
  <c r="Z95" i="6"/>
  <c r="Y95" i="6"/>
  <c r="I95" i="6"/>
  <c r="H95" i="6"/>
  <c r="G95" i="6"/>
  <c r="AA86" i="6"/>
  <c r="Z86" i="6"/>
  <c r="Y86" i="6"/>
  <c r="I86" i="6"/>
  <c r="H86" i="6"/>
  <c r="G86" i="6"/>
  <c r="AA112" i="6"/>
  <c r="Z112" i="6"/>
  <c r="Y112" i="6"/>
  <c r="I112" i="6"/>
  <c r="H112" i="6"/>
  <c r="G112" i="6"/>
  <c r="AA102" i="6"/>
  <c r="Z102" i="6"/>
  <c r="Y102" i="6"/>
  <c r="I102" i="6"/>
  <c r="H102" i="6"/>
  <c r="G102" i="6"/>
  <c r="AA115" i="6"/>
  <c r="Z115" i="6"/>
  <c r="Y115" i="6"/>
  <c r="I115" i="6"/>
  <c r="H115" i="6"/>
  <c r="G115" i="6"/>
  <c r="AA92" i="6"/>
  <c r="Z92" i="6"/>
  <c r="Y92" i="6"/>
  <c r="I92" i="6"/>
  <c r="H92" i="6"/>
  <c r="G92" i="6"/>
  <c r="AA108" i="6"/>
  <c r="Z108" i="6"/>
  <c r="Y108" i="6"/>
  <c r="I108" i="6"/>
  <c r="H108" i="6"/>
  <c r="G108" i="6"/>
  <c r="AA106" i="6"/>
  <c r="Z106" i="6"/>
  <c r="Y106" i="6"/>
  <c r="I106" i="6"/>
  <c r="H106" i="6"/>
  <c r="G106" i="6"/>
  <c r="AA80" i="6"/>
  <c r="Z80" i="6"/>
  <c r="Y80" i="6"/>
  <c r="I80" i="6"/>
  <c r="H80" i="6"/>
  <c r="G80" i="6"/>
  <c r="AA23" i="6"/>
  <c r="Z23" i="6"/>
  <c r="Y23" i="6"/>
  <c r="I23" i="6"/>
  <c r="H23" i="6"/>
  <c r="G23" i="6"/>
  <c r="AA116" i="6"/>
  <c r="Z116" i="6"/>
  <c r="Y116" i="6"/>
  <c r="I116" i="6"/>
  <c r="H116" i="6"/>
  <c r="G116" i="6"/>
  <c r="AA119" i="6"/>
  <c r="Z119" i="6"/>
  <c r="Y119" i="6"/>
  <c r="I119" i="6"/>
  <c r="H119" i="6"/>
  <c r="G119" i="6"/>
  <c r="AA118" i="6"/>
  <c r="Z118" i="6"/>
  <c r="Y118" i="6"/>
  <c r="I118" i="6"/>
  <c r="H118" i="6"/>
  <c r="G118" i="6"/>
  <c r="AA117" i="6"/>
  <c r="Z117" i="6"/>
  <c r="Y117" i="6"/>
  <c r="I117" i="6"/>
  <c r="H117" i="6"/>
  <c r="G117" i="6"/>
  <c r="AA97" i="6"/>
  <c r="Z97" i="6"/>
  <c r="Y97" i="6"/>
  <c r="I97" i="6"/>
  <c r="H97" i="6"/>
  <c r="G97" i="6"/>
  <c r="AA114" i="6"/>
  <c r="Z114" i="6"/>
  <c r="Y114" i="6"/>
  <c r="I114" i="6"/>
  <c r="H114" i="6"/>
  <c r="G114" i="6"/>
  <c r="AA110" i="6"/>
  <c r="Z110" i="6"/>
  <c r="Y110" i="6"/>
  <c r="I110" i="6"/>
  <c r="H110" i="6"/>
  <c r="G110" i="6"/>
  <c r="AA113" i="6"/>
  <c r="Z113" i="6"/>
  <c r="Y113" i="6"/>
  <c r="I113" i="6"/>
  <c r="H113" i="6"/>
  <c r="G113" i="6"/>
  <c r="AA109" i="6"/>
  <c r="Z109" i="6"/>
  <c r="Y109" i="6"/>
  <c r="I109" i="6"/>
  <c r="H109" i="6"/>
  <c r="G109" i="6"/>
  <c r="AA107" i="6"/>
  <c r="Z107" i="6"/>
  <c r="Y107" i="6"/>
  <c r="I107" i="6"/>
  <c r="H107" i="6"/>
  <c r="G107" i="6"/>
  <c r="AA101" i="6"/>
  <c r="Z101" i="6"/>
  <c r="Y101" i="6"/>
  <c r="I101" i="6"/>
  <c r="H101" i="6"/>
  <c r="G101" i="6"/>
  <c r="AA104" i="6"/>
  <c r="Z104" i="6"/>
  <c r="Y104" i="6"/>
  <c r="I104" i="6"/>
  <c r="H104" i="6"/>
  <c r="G104" i="6"/>
  <c r="AA103" i="6"/>
  <c r="Z103" i="6"/>
  <c r="Y103" i="6"/>
  <c r="I103" i="6"/>
  <c r="H103" i="6"/>
  <c r="G103" i="6"/>
  <c r="AA111" i="6"/>
  <c r="Z111" i="6"/>
  <c r="Y111" i="6"/>
  <c r="I111" i="6"/>
  <c r="H111" i="6"/>
  <c r="G111" i="6"/>
  <c r="AA105" i="6"/>
  <c r="Z105" i="6"/>
  <c r="Y105" i="6"/>
  <c r="I105" i="6"/>
  <c r="H105" i="6"/>
  <c r="G105" i="6"/>
  <c r="AA98" i="6"/>
  <c r="Z98" i="6"/>
  <c r="Y98" i="6"/>
  <c r="I98" i="6"/>
  <c r="H98" i="6"/>
  <c r="G98" i="6"/>
  <c r="AA93" i="6"/>
  <c r="Z93" i="6"/>
  <c r="Y93" i="6"/>
  <c r="I93" i="6"/>
  <c r="H93" i="6"/>
  <c r="G93" i="6"/>
  <c r="AA96" i="6"/>
  <c r="Z96" i="6"/>
  <c r="Y96" i="6"/>
  <c r="I96" i="6"/>
  <c r="H96" i="6"/>
  <c r="G96" i="6"/>
  <c r="AA94" i="6"/>
  <c r="Z94" i="6"/>
  <c r="Y94" i="6"/>
  <c r="I94" i="6"/>
  <c r="H94" i="6"/>
  <c r="G94" i="6"/>
  <c r="AA87" i="6"/>
  <c r="Z87" i="6"/>
  <c r="Y87" i="6"/>
  <c r="I87" i="6"/>
  <c r="H87" i="6"/>
  <c r="G87" i="6"/>
  <c r="AA91" i="6"/>
  <c r="Z91" i="6"/>
  <c r="Y91" i="6"/>
  <c r="I91" i="6"/>
  <c r="H91" i="6"/>
  <c r="G91" i="6"/>
  <c r="AA88" i="6"/>
  <c r="Z88" i="6"/>
  <c r="Y88" i="6"/>
  <c r="I88" i="6"/>
  <c r="H88" i="6"/>
  <c r="G88" i="6"/>
  <c r="AA120" i="6"/>
  <c r="Z120" i="6"/>
  <c r="Y120" i="6"/>
  <c r="I120" i="6"/>
  <c r="H120" i="6"/>
  <c r="G120" i="6"/>
  <c r="AA84" i="6"/>
  <c r="Z84" i="6"/>
  <c r="Y84" i="6"/>
  <c r="I84" i="6"/>
  <c r="H84" i="6"/>
  <c r="G84" i="6"/>
  <c r="AA75" i="6"/>
  <c r="Z75" i="6"/>
  <c r="Y75" i="6"/>
  <c r="I75" i="6"/>
  <c r="H75" i="6"/>
  <c r="G75" i="6"/>
  <c r="AA82" i="6"/>
  <c r="Z82" i="6"/>
  <c r="Y82" i="6"/>
  <c r="I82" i="6"/>
  <c r="H82" i="6"/>
  <c r="G82" i="6"/>
  <c r="AA85" i="6"/>
  <c r="Z85" i="6"/>
  <c r="Y85" i="6"/>
  <c r="I85" i="6"/>
  <c r="H85" i="6"/>
  <c r="G85" i="6"/>
  <c r="AA81" i="6"/>
  <c r="Z81" i="6"/>
  <c r="Y81" i="6"/>
  <c r="I81" i="6"/>
  <c r="H81" i="6"/>
  <c r="G81" i="6"/>
  <c r="AA74" i="6"/>
  <c r="Z74" i="6"/>
  <c r="Y74" i="6"/>
  <c r="I74" i="6"/>
  <c r="H74" i="6"/>
  <c r="G74" i="6"/>
  <c r="AA89" i="6"/>
  <c r="Z89" i="6"/>
  <c r="Y89" i="6"/>
  <c r="I89" i="6"/>
  <c r="H89" i="6"/>
  <c r="G89" i="6"/>
  <c r="AA99" i="6"/>
  <c r="Z99" i="6"/>
  <c r="Y99" i="6"/>
  <c r="I99" i="6"/>
  <c r="H99" i="6"/>
  <c r="G99" i="6"/>
  <c r="AA79" i="6"/>
  <c r="Z79" i="6"/>
  <c r="Y79" i="6"/>
  <c r="I79" i="6"/>
  <c r="H79" i="6"/>
  <c r="G79" i="6"/>
  <c r="AA77" i="6"/>
  <c r="Z77" i="6"/>
  <c r="Y77" i="6"/>
  <c r="I77" i="6"/>
  <c r="H77" i="6"/>
  <c r="G77" i="6"/>
  <c r="AA56" i="6"/>
  <c r="Z56" i="6"/>
  <c r="Y56" i="6"/>
  <c r="I56" i="6"/>
  <c r="H56" i="6"/>
  <c r="G56" i="6"/>
  <c r="AA73" i="6"/>
  <c r="Z73" i="6"/>
  <c r="Y73" i="6"/>
  <c r="I73" i="6"/>
  <c r="H73" i="6"/>
  <c r="G73" i="6"/>
  <c r="AA71" i="6"/>
  <c r="Z71" i="6"/>
  <c r="Y71" i="6"/>
  <c r="I71" i="6"/>
  <c r="H71" i="6"/>
  <c r="G71" i="6"/>
  <c r="AA78" i="6"/>
  <c r="Z78" i="6"/>
  <c r="Y78" i="6"/>
  <c r="I78" i="6"/>
  <c r="H78" i="6"/>
  <c r="G78" i="6"/>
  <c r="AA72" i="6"/>
  <c r="Z72" i="6"/>
  <c r="Y72" i="6"/>
  <c r="I72" i="6"/>
  <c r="H72" i="6"/>
  <c r="G72" i="6"/>
  <c r="AA70" i="6"/>
  <c r="Z70" i="6"/>
  <c r="I70" i="6"/>
  <c r="H70" i="6"/>
  <c r="G70" i="6"/>
  <c r="AA66" i="6"/>
  <c r="Z66" i="6"/>
  <c r="Y66" i="6"/>
  <c r="I66" i="6"/>
  <c r="H66" i="6"/>
  <c r="G66" i="6"/>
  <c r="AA68" i="6"/>
  <c r="Z68" i="6"/>
  <c r="Y68" i="6"/>
  <c r="I68" i="6"/>
  <c r="H68" i="6"/>
  <c r="G68" i="6"/>
  <c r="AA67" i="6"/>
  <c r="Z67" i="6"/>
  <c r="Y67" i="6"/>
  <c r="I67" i="6"/>
  <c r="H67" i="6"/>
  <c r="G67" i="6"/>
  <c r="AA58" i="6"/>
  <c r="Z58" i="6"/>
  <c r="Y58" i="6"/>
  <c r="I58" i="6"/>
  <c r="H58" i="6"/>
  <c r="G58" i="6"/>
  <c r="AA61" i="6"/>
  <c r="Z61" i="6"/>
  <c r="Y61" i="6"/>
  <c r="I61" i="6"/>
  <c r="H61" i="6"/>
  <c r="G61" i="6"/>
  <c r="AA63" i="6"/>
  <c r="Z63" i="6"/>
  <c r="I63" i="6"/>
  <c r="H63" i="6"/>
  <c r="G63" i="6"/>
  <c r="AA60" i="6"/>
  <c r="Z60" i="6"/>
  <c r="Y60" i="6"/>
  <c r="I60" i="6"/>
  <c r="H60" i="6"/>
  <c r="G60" i="6"/>
  <c r="AA64" i="6"/>
  <c r="Z64" i="6"/>
  <c r="Y64" i="6"/>
  <c r="I64" i="6"/>
  <c r="H64" i="6"/>
  <c r="G64" i="6"/>
  <c r="AA62" i="6"/>
  <c r="Z62" i="6"/>
  <c r="Y62" i="6"/>
  <c r="I62" i="6"/>
  <c r="H62" i="6"/>
  <c r="G62" i="6"/>
  <c r="AA59" i="6"/>
  <c r="Z59" i="6"/>
  <c r="Y59" i="6"/>
  <c r="I59" i="6"/>
  <c r="G59" i="6"/>
  <c r="AA57" i="6"/>
  <c r="Z57" i="6"/>
  <c r="Y57" i="6"/>
  <c r="I57" i="6"/>
  <c r="H57" i="6"/>
  <c r="G57" i="6"/>
  <c r="AA51" i="6"/>
  <c r="Z51" i="6"/>
  <c r="Y51" i="6"/>
  <c r="I51" i="6"/>
  <c r="H51" i="6"/>
  <c r="G51" i="6"/>
  <c r="AA52" i="6"/>
  <c r="Z52" i="6"/>
  <c r="Y52" i="6"/>
  <c r="I52" i="6"/>
  <c r="H52" i="6"/>
  <c r="G52" i="6"/>
  <c r="AA55" i="6"/>
  <c r="Z55" i="6"/>
  <c r="Y55" i="6"/>
  <c r="I55" i="6"/>
  <c r="H55" i="6"/>
  <c r="G55" i="6"/>
  <c r="AA54" i="6"/>
  <c r="Z54" i="6"/>
  <c r="Y54" i="6"/>
  <c r="I54" i="6"/>
  <c r="H54" i="6"/>
  <c r="G54" i="6"/>
  <c r="AA53" i="6"/>
  <c r="Z53" i="6"/>
  <c r="Y53" i="6"/>
  <c r="I53" i="6"/>
  <c r="H53" i="6"/>
  <c r="G53" i="6"/>
  <c r="AA47" i="6"/>
  <c r="Z47" i="6"/>
  <c r="Y47" i="6"/>
  <c r="I47" i="6"/>
  <c r="H47" i="6"/>
  <c r="G47" i="6"/>
  <c r="AA48" i="6"/>
  <c r="Z48" i="6"/>
  <c r="Y48" i="6"/>
  <c r="I48" i="6"/>
  <c r="H48" i="6"/>
  <c r="G48" i="6"/>
  <c r="AA44" i="6"/>
  <c r="Z44" i="6"/>
  <c r="Y44" i="6"/>
  <c r="I44" i="6"/>
  <c r="H44" i="6"/>
  <c r="G44" i="6"/>
  <c r="AA49" i="6"/>
  <c r="Z49" i="6"/>
  <c r="Y49" i="6"/>
  <c r="I49" i="6"/>
  <c r="H49" i="6"/>
  <c r="G49" i="6"/>
  <c r="AA45" i="6"/>
  <c r="Z45" i="6"/>
  <c r="Y45" i="6"/>
  <c r="I45" i="6"/>
  <c r="H45" i="6"/>
  <c r="G45" i="6"/>
  <c r="AA46" i="6"/>
  <c r="Z46" i="6"/>
  <c r="Y46" i="6"/>
  <c r="I46" i="6"/>
  <c r="H46" i="6"/>
  <c r="G46" i="6"/>
  <c r="AA42" i="6"/>
  <c r="Z42" i="6"/>
  <c r="Y42" i="6"/>
  <c r="I42" i="6"/>
  <c r="H42" i="6"/>
  <c r="G42" i="6"/>
  <c r="AA41" i="6"/>
  <c r="Z41" i="6"/>
  <c r="Y41" i="6"/>
  <c r="I41" i="6"/>
  <c r="H41" i="6"/>
  <c r="G41" i="6"/>
  <c r="AA40" i="6"/>
  <c r="Z40" i="6"/>
  <c r="Y40" i="6"/>
  <c r="I40" i="6"/>
  <c r="H40" i="6"/>
  <c r="G40" i="6"/>
  <c r="AA39" i="6"/>
  <c r="Z39" i="6"/>
  <c r="Y39" i="6"/>
  <c r="I39" i="6"/>
  <c r="H39" i="6"/>
  <c r="G39" i="6"/>
  <c r="AA38" i="6"/>
  <c r="Z38" i="6"/>
  <c r="Y38" i="6"/>
  <c r="I38" i="6"/>
  <c r="H38" i="6"/>
  <c r="G38" i="6"/>
  <c r="AA43" i="6"/>
  <c r="Z43" i="6"/>
  <c r="Y43" i="6"/>
  <c r="I43" i="6"/>
  <c r="H43" i="6"/>
  <c r="G43" i="6"/>
  <c r="AA28" i="6"/>
  <c r="Z28" i="6"/>
  <c r="Y28" i="6"/>
  <c r="I28" i="6"/>
  <c r="H28" i="6"/>
  <c r="G28" i="6"/>
  <c r="AA36" i="6"/>
  <c r="Z36" i="6"/>
  <c r="Y36" i="6"/>
  <c r="I36" i="6"/>
  <c r="H36" i="6"/>
  <c r="G36" i="6"/>
  <c r="AA37" i="6"/>
  <c r="Z37" i="6"/>
  <c r="Y37" i="6"/>
  <c r="I37" i="6"/>
  <c r="H37" i="6"/>
  <c r="G37" i="6"/>
  <c r="AA29" i="6"/>
  <c r="Z29" i="6"/>
  <c r="Y29" i="6"/>
  <c r="I29" i="6"/>
  <c r="H29" i="6"/>
  <c r="G29" i="6"/>
  <c r="AA31" i="6"/>
  <c r="Z31" i="6"/>
  <c r="Y31" i="6"/>
  <c r="I31" i="6"/>
  <c r="H31" i="6"/>
  <c r="G31" i="6"/>
  <c r="AA27" i="6"/>
  <c r="Z27" i="6"/>
  <c r="Y27" i="6"/>
  <c r="I27" i="6"/>
  <c r="H27" i="6"/>
  <c r="G27" i="6"/>
  <c r="AA32" i="6"/>
  <c r="Z32" i="6"/>
  <c r="Y32" i="6"/>
  <c r="I32" i="6"/>
  <c r="H32" i="6"/>
  <c r="G32" i="6"/>
  <c r="AA35" i="6"/>
  <c r="Z35" i="6"/>
  <c r="Y35" i="6"/>
  <c r="I35" i="6"/>
  <c r="H35" i="6"/>
  <c r="G35" i="6"/>
  <c r="AA33" i="6"/>
  <c r="Z33" i="6"/>
  <c r="Y33" i="6"/>
  <c r="I33" i="6"/>
  <c r="H33" i="6"/>
  <c r="G33" i="6"/>
  <c r="AA24" i="6"/>
  <c r="Z24" i="6"/>
  <c r="Y24" i="6"/>
  <c r="I24" i="6"/>
  <c r="H24" i="6"/>
  <c r="G24" i="6"/>
  <c r="AA34" i="6"/>
  <c r="Z34" i="6"/>
  <c r="Y34" i="6"/>
  <c r="I34" i="6"/>
  <c r="H34" i="6"/>
  <c r="G34" i="6"/>
  <c r="AA30" i="6"/>
  <c r="Z30" i="6"/>
  <c r="Y30" i="6"/>
  <c r="I30" i="6"/>
  <c r="H30" i="6"/>
  <c r="G30" i="6"/>
  <c r="AA22" i="6"/>
  <c r="Z22" i="6"/>
  <c r="Y22" i="6"/>
  <c r="I22" i="6"/>
  <c r="H22" i="6"/>
  <c r="G22" i="6"/>
  <c r="AA26" i="6"/>
  <c r="Z26" i="6"/>
  <c r="Y26" i="6"/>
  <c r="I26" i="6"/>
  <c r="H26" i="6"/>
  <c r="G26" i="6"/>
  <c r="AA25" i="6"/>
  <c r="Z25" i="6"/>
  <c r="Y25" i="6"/>
  <c r="I25" i="6"/>
  <c r="H25" i="6"/>
  <c r="G25" i="6"/>
  <c r="AA18" i="6"/>
  <c r="Z18" i="6"/>
  <c r="Y18" i="6"/>
  <c r="I18" i="6"/>
  <c r="H18" i="6"/>
  <c r="G18" i="6"/>
  <c r="AA21" i="6"/>
  <c r="Z21" i="6"/>
  <c r="Y21" i="6"/>
  <c r="I21" i="6"/>
  <c r="H21" i="6"/>
  <c r="G21" i="6"/>
  <c r="AA19" i="6"/>
  <c r="Z19" i="6"/>
  <c r="Y19" i="6"/>
  <c r="I19" i="6"/>
  <c r="H19" i="6"/>
  <c r="G19" i="6"/>
  <c r="AA83" i="6"/>
  <c r="Z83" i="6"/>
  <c r="Y83" i="6"/>
  <c r="I83" i="6"/>
  <c r="H83" i="6"/>
  <c r="G83" i="6"/>
  <c r="AA17" i="6"/>
  <c r="Z17" i="6"/>
  <c r="Y17" i="6"/>
  <c r="I17" i="6"/>
  <c r="H17" i="6"/>
  <c r="G17" i="6"/>
  <c r="AA20" i="6"/>
  <c r="Z20" i="6"/>
  <c r="Y20" i="6"/>
  <c r="I20" i="6"/>
  <c r="H20" i="6"/>
  <c r="G20" i="6"/>
  <c r="AA13" i="6"/>
  <c r="Z13" i="6"/>
  <c r="Y13" i="6"/>
  <c r="I13" i="6"/>
  <c r="H13" i="6"/>
  <c r="G13" i="6"/>
  <c r="AA14" i="6"/>
  <c r="Z14" i="6"/>
  <c r="Y14" i="6"/>
  <c r="I14" i="6"/>
  <c r="H14" i="6"/>
  <c r="G14" i="6"/>
  <c r="AA15" i="6"/>
  <c r="Z15" i="6"/>
  <c r="Y15" i="6"/>
  <c r="I15" i="6"/>
  <c r="H15" i="6"/>
  <c r="G15" i="6"/>
  <c r="AA10" i="6"/>
  <c r="Z10" i="6"/>
  <c r="Y10" i="6"/>
  <c r="I10" i="6"/>
  <c r="H10" i="6"/>
  <c r="G10" i="6"/>
  <c r="AA7" i="6"/>
  <c r="Z7" i="6"/>
  <c r="Y7" i="6"/>
  <c r="I7" i="6"/>
  <c r="H7" i="6"/>
  <c r="G7" i="6"/>
  <c r="AA11" i="6"/>
  <c r="Z11" i="6"/>
  <c r="Y11" i="6"/>
  <c r="I11" i="6"/>
  <c r="H11" i="6"/>
  <c r="G11" i="6"/>
  <c r="AA12" i="6"/>
  <c r="Z12" i="6"/>
  <c r="Y12" i="6"/>
  <c r="I12" i="6"/>
  <c r="H12" i="6"/>
  <c r="G12" i="6"/>
  <c r="AA9" i="6"/>
  <c r="Z9" i="6"/>
  <c r="Y9" i="6"/>
  <c r="I9" i="6"/>
  <c r="H9" i="6"/>
  <c r="G9" i="6"/>
  <c r="AA6" i="6"/>
  <c r="Z6" i="6"/>
  <c r="Y6" i="6"/>
  <c r="I6" i="6"/>
  <c r="H6" i="6"/>
  <c r="G6" i="6"/>
  <c r="AA8" i="6"/>
  <c r="Z8" i="6"/>
  <c r="Y8" i="6"/>
  <c r="I8" i="6"/>
  <c r="H8" i="6"/>
  <c r="G8" i="6"/>
  <c r="AA5" i="6"/>
  <c r="Z5" i="6"/>
  <c r="Y5" i="6"/>
  <c r="I5" i="6"/>
  <c r="H5" i="6"/>
  <c r="G5" i="6"/>
  <c r="AA4" i="6"/>
  <c r="Z4" i="6"/>
  <c r="Y4" i="6"/>
  <c r="I4" i="6"/>
  <c r="H4" i="6"/>
  <c r="G4" i="6"/>
  <c r="AA3" i="6"/>
  <c r="Z3" i="6"/>
  <c r="Y3" i="6"/>
  <c r="I3" i="6"/>
  <c r="H3" i="6"/>
  <c r="G3" i="6"/>
  <c r="Z121" i="6" l="1"/>
  <c r="Y121" i="6"/>
  <c r="AA121" i="6"/>
  <c r="H121" i="6"/>
  <c r="I121" i="6"/>
  <c r="G121" i="6"/>
  <c r="U121" i="6"/>
</calcChain>
</file>

<file path=xl/sharedStrings.xml><?xml version="1.0" encoding="utf-8"?>
<sst xmlns="http://schemas.openxmlformats.org/spreadsheetml/2006/main" count="412" uniqueCount="137">
  <si>
    <t>Ранг</t>
  </si>
  <si>
    <r>
      <t xml:space="preserve">Остварени приходи  </t>
    </r>
    <r>
      <rPr>
        <b/>
        <sz val="8"/>
        <color theme="1"/>
        <rFont val="Calibri"/>
        <family val="2"/>
        <scheme val="minor"/>
      </rPr>
      <t xml:space="preserve"> *во денари</t>
    </r>
  </si>
  <si>
    <r>
      <t xml:space="preserve">Остварени приходи  </t>
    </r>
    <r>
      <rPr>
        <b/>
        <sz val="8"/>
        <color theme="1"/>
        <rFont val="Calibri"/>
        <family val="2"/>
        <scheme val="minor"/>
      </rPr>
      <t xml:space="preserve"> *во евра</t>
    </r>
  </si>
  <si>
    <t>во %</t>
  </si>
  <si>
    <t xml:space="preserve">АД ЕЛЕМ Скопје </t>
  </si>
  <si>
    <t>Јавно претпријатие за државни патишта</t>
  </si>
  <si>
    <t xml:space="preserve">АД МЕПСО Скопје </t>
  </si>
  <si>
    <t>Јавно сообраќајно претпријатие Скопје</t>
  </si>
  <si>
    <t>Јавно претпријатие за стопанисување со државните шуми МАКЕДОНСКИ ШУМИ П.О.-Скопје</t>
  </si>
  <si>
    <t xml:space="preserve">АД Македонска пошта Скопје </t>
  </si>
  <si>
    <t>Јавно радиодифузно претпријатие МАКЕДОНСКА РАДИОТЕЛЕВИЗИЈА Скопје</t>
  </si>
  <si>
    <t>Македонски железници Транспорт АД - Скопје</t>
  </si>
  <si>
    <t>Јавно претпријатие ВОДОВОД И КАНАЛИЗАЦИЈА-Скопје</t>
  </si>
  <si>
    <t>Јавно претпријатие КОМУНАЛНА ХИГИЕНА-Скопје</t>
  </si>
  <si>
    <t>Јавно претпријатие за железничка инфраструктура Македонски железници - Скопје</t>
  </si>
  <si>
    <t>Јавно претпријатие за одржување и заштита на магистралните и регионалните патишта МАКЕДОНИЈА ПАТ - Скопје ц.о.</t>
  </si>
  <si>
    <t>Јавно претпријатие МАКЕДОНСКА РАДИОДИФУЗИЈА - Скопје</t>
  </si>
  <si>
    <t>Јавно претпријатие ПАРКОВИ И ЗЕЛЕНИЛО  - Скопје</t>
  </si>
  <si>
    <t>Јавно претпријатие за извршување на водостопански дејности ХС ЗЛЕТОВИЦА Пробиштип</t>
  </si>
  <si>
    <t>Јавно претпријатие УЛИЦИ И ПАТИШТА Скопје</t>
  </si>
  <si>
    <t>Јавно комунално претпријатие ВОДОВОД Битола</t>
  </si>
  <si>
    <t>Јавно претпријатие за комунални дејности КОМУНАЛЕЦ Ц.О. Струмица</t>
  </si>
  <si>
    <t>Јавно претпријатие ВОДОВОД Куманово со Ц.О. Куманово</t>
  </si>
  <si>
    <t>Меѓуопштинско јавно претпријатие за снабдување со вода за пиење, одведување и пречистување на отпадни и атмосферски води на општина Охрид и Струга за заштита на Охридското Езеро ПРОАКВА Струга</t>
  </si>
  <si>
    <t>Јавно претпријатие за комунално-производни и услужни работи ИСАР ПО Штип</t>
  </si>
  <si>
    <t>Јавно комунално претпријатие ДЕРВЕН Велес</t>
  </si>
  <si>
    <t>Јавно претпријатие за комунални дејности КОМУНАЛЕЦ Ц.О. Гостивар</t>
  </si>
  <si>
    <t>Јавно претпријатие СТРЕЖЕВО Битола</t>
  </si>
  <si>
    <t>Јавно претпријатие КОМУНАЛЕЦ Битола П.О.</t>
  </si>
  <si>
    <t>Јавно  претпријатие за комунални работи КОМУНАЛЕЦ Кавадарци</t>
  </si>
  <si>
    <t>Комунално јавно претпријатие ВОДОВОД Кочани</t>
  </si>
  <si>
    <t>Друштво за депонирање на комунален отпад ДРИСЛА - СКОПЈЕ ДОО Батинци, Студеничани</t>
  </si>
  <si>
    <t>Јавно комунално претпријатие КОМУНАЛЕЦ Прилеп</t>
  </si>
  <si>
    <t>Јавно комунално претпријатие ТЕТОВО ц.о. Тетово</t>
  </si>
  <si>
    <t>Јавно комунално претпријатие ВОДОВОД И КАНАЛИЗАЦИЈА Прилеп</t>
  </si>
  <si>
    <t>Јавно претпријатие за јавни паркиралишта ГРАДСКИ ПАРКИНГ - Скопје</t>
  </si>
  <si>
    <t xml:space="preserve">АД Државна лотарија на Македонија </t>
  </si>
  <si>
    <t xml:space="preserve">АД за стопанисување со деловен простор во државна сопственост Скопје </t>
  </si>
  <si>
    <t>Јавно претпријатие ЧИСТОТА И ЗЕЛЕНИЛО - Куманово</t>
  </si>
  <si>
    <t>Јавно претпријатие за комунални дејности КОМУНАЛЕЦ Кичево</t>
  </si>
  <si>
    <t>Јавно претпријатие за комунални дејности ОХРИДСКИ КОМУНАЛЕЦ Охрид</t>
  </si>
  <si>
    <t>Комунално јавно претпријатие НИСКОГРАДБА Битола со П.О.</t>
  </si>
  <si>
    <t>Јавно претпријатие за комунални дејности КОМУНАЛЕЦ Гевгелија</t>
  </si>
  <si>
    <t>Јавно претпријатие СЛУЖБЕН ВЕСНИК НА РЕПУБЛИКА  МАКЕДОНИЈА ц.о. - Скопје</t>
  </si>
  <si>
    <t>Друштво за изградба, управување и издавање на повеќенаменска сала БОРИС ТРАЈКОВСКИ ДООЕЛ - Скопје</t>
  </si>
  <si>
    <t>Јавно претпријатие за изградба одржување реконструкција на локални патишта и хидротехнички објекти НИСКОГРАДБА ОХРИД Охрид</t>
  </si>
  <si>
    <t>Јавно препријатие за јавни паркиралишта ПАРКИНЗИ НА ОПШТИНА ЦЕНТАР Скопје</t>
  </si>
  <si>
    <t>Јавно претпријатие КОМУНАЛНО Ц.О. Струга</t>
  </si>
  <si>
    <t>Јавно претпријатие за комунални работи СОЛИДАРНОСТ со целосна одговорност Виница</t>
  </si>
  <si>
    <t>Јавно претпријатие за водоснабдување СТУДЕНЧИЦА Кичево</t>
  </si>
  <si>
    <t>Јавно претпријатие за Комунални услужни работи КОМУНАЛЕЦ ц.о. Неготино</t>
  </si>
  <si>
    <t>Јавно комунално претпријатие НИКОЛА КАРЕВ Пробиштип</t>
  </si>
  <si>
    <t>Јавно комунално претпријатие КОМУНАЛЕЦ по Свети Николе</t>
  </si>
  <si>
    <t>Јавно претпријатие за управување и заштита на повеќенаменското подрачје ЈАСЕН Скопје</t>
  </si>
  <si>
    <t>Јавно комунално претпријатие ИЛИНДЕН Илинден</t>
  </si>
  <si>
    <t>Јавно комунално претпријатие СТАНДАРД Ц.О. Дебар</t>
  </si>
  <si>
    <t>Јавно претпријатие за стопанисување со пасишта Скопје</t>
  </si>
  <si>
    <t>Јавно комунално претпријатие ПРОЛЕТЕР ЦО Ресен</t>
  </si>
  <si>
    <t>Јавно претпријатие за комунални дејности УСЛУГА Ц.О. Берово</t>
  </si>
  <si>
    <t>Јавно комунално претпријатие Водовод н.Илинден Илинден</t>
  </si>
  <si>
    <t>Јавно комунално претпријатие БРЕГАЛНИЦА ПО Делчево</t>
  </si>
  <si>
    <t xml:space="preserve">Јавно претпријатие ПАЗАРИШТА Куманово со Ц.О. </t>
  </si>
  <si>
    <t>Јавно претпријатие КОМУНАЛНА ЧИСТОТА Богданци</t>
  </si>
  <si>
    <t>Јавно претпријатие ПАЗАРИ Битола</t>
  </si>
  <si>
    <t>Јавно претпријатие за изградба одржување и користење на спортски објекти и јавни паркинг простори БИЛЈАНИНИ ИЗВОРИ Охрид</t>
  </si>
  <si>
    <t>Јавно претпријатие за комунални дејности КОМУНА Крушево</t>
  </si>
  <si>
    <t>Јавно комунално претпријатие ПАЗАРИ Прилеп</t>
  </si>
  <si>
    <t>Јавно претпријатие КАМЕНА РЕКА Македонска Каменица</t>
  </si>
  <si>
    <t>Јавно претпријатие за комунални дејности КОМУНАЛЕЦ-ПОЛИН Стар Дојран</t>
  </si>
  <si>
    <t>Јавно претпријатие за водостопанство ЛИСИЧЕ Велес</t>
  </si>
  <si>
    <t xml:space="preserve">Јавно комунално претпријатие КОМУНАЛЕЦ Демир Хисар </t>
  </si>
  <si>
    <t>Акционерско друштво за аеродромски услуги АЕРОДРОМИ НА МАКЕДОНИЈА во државна сопственост Скопје</t>
  </si>
  <si>
    <t>Јавно претпријатие Водовод и канализација Македонски Брод</t>
  </si>
  <si>
    <t>Јавно претпријатие за берзанско работење “Агроберза“ - Скопје</t>
  </si>
  <si>
    <t>Јавно комунално претпријатие ДОЛНЕНИ с.Долнени П.О</t>
  </si>
  <si>
    <t>Јавно претпријатие за комунални дејности ТУРИЈА ПО Василево</t>
  </si>
  <si>
    <t>Јавно претпријатие за комунални дејности ОГРАЖДЕН П.О. Босилово</t>
  </si>
  <si>
    <t>Јавно претпријатие за комунални работи БОШАВА Ц.О. Демир Капија</t>
  </si>
  <si>
    <t>Јавно претпријатие за енергетски дејности СТРУМИЦА - ГАС Струмица</t>
  </si>
  <si>
    <t>Јавно претпријатие КОМУНАЛЕН СЕРВИС Валандово</t>
  </si>
  <si>
    <t>Јавно претпријатие за стопанисување со објекти за спорт во сопственост на Република Македонија - Скопје</t>
  </si>
  <si>
    <t>Јавно комунално претпријатие КОМУНАЛЕЦ ПО Пехчево</t>
  </si>
  <si>
    <t>Јавно претпријатие за управување на пазари на големо и мало ГРАДСКИ ПАЗАР Охрид</t>
  </si>
  <si>
    <t>Јавно претпријатие за изградба, одржување и користење на јавни паркинг простори ПАРКИРАЛИШТА СТРУМИЦА Струмица</t>
  </si>
  <si>
    <t>Јавно претпријатие за комунални дејности и облагодарување на природните ресурси ХИГИЕНА с. Лабуништа</t>
  </si>
  <si>
    <t>Јавно претпријатие ПОГРЕБАЛНИ УСЛУГИ Свети Николе</t>
  </si>
  <si>
    <t>Јавно комунално претпријатие САРАЈ Скопје</t>
  </si>
  <si>
    <t>Јавно комунално претпријатие СОПИШТЕ с.Сопиште</t>
  </si>
  <si>
    <t>Јавно претпријатие за стопанисување со спортски објекти ПАРК - СПОРТ Велес</t>
  </si>
  <si>
    <t>Јавно претпријатие за комунални дејности и облагородување на природните ресурси ЕРЕМЈА Вевчани</t>
  </si>
  <si>
    <t>Јавно претпријатие за комунални дејности РОСОМАН Росоман</t>
  </si>
  <si>
    <t>Јавно претпријатие за комунални дејности и уредување на градежно земјиште ЛОЗОВО ПО Лозово</t>
  </si>
  <si>
    <t>Општинско јавно претпријатие за вршење на комунални работи ВАРДАР с.Брвеница</t>
  </si>
  <si>
    <t>Јавно претпријатие за комунални дејности ЛАКАВИЦА ПО Конче</t>
  </si>
  <si>
    <t>Јавно претпријатие за стопанисување со спортски објекти МИТО ХАЏИВАСИЛЕВ ЈАСМИН Кавадарци</t>
  </si>
  <si>
    <t>Јавно комунално претпријатие КОЗЈАК с. Старо Нагоричане</t>
  </si>
  <si>
    <t>Јавно претпријатие за комунални дејности ОБЛЕШЕВО Чешиново-Облешево</t>
  </si>
  <si>
    <t>Друштво за услуги ЧИСТОТА ЈЕГУНОВЦЕ ДООЕЛ с.Јегуновце, Јегуновце</t>
  </si>
  <si>
    <t>Јавно комунално претпријатие ШАРИ с.Боговиње Боговиње</t>
  </si>
  <si>
    <t>Јавно претпријатие за комунални дејности и инфраструктура КРАТОВО од Кратово</t>
  </si>
  <si>
    <t>Јавно претпријатие КАЛЕ Центар Жупа, Центар Жупа</t>
  </si>
  <si>
    <t>Јавно Претпријатие за стопанисување со спортска сала РИНИА Гостивар</t>
  </si>
  <si>
    <t>Јавно претпријатие за стопанисување со Индустриска зона ЖАБЕНИ Битола</t>
  </si>
  <si>
    <t>Просечен број на вработени</t>
  </si>
  <si>
    <t>Во %</t>
  </si>
  <si>
    <t>Акционерско друштво за издавање на деловен простор под закуп - ГРАДСКИ ТРГОВСКИ ЦЕНТАР - Скопје</t>
  </si>
  <si>
    <t>Јавно комунално претпријатие ГАЗИ БАБА - 2007 Скопје</t>
  </si>
  <si>
    <t>Јавно комунално претпријатие ЧИСТ ДЕН - Ранковце</t>
  </si>
  <si>
    <t>Јавно комунално претпријатие ПЕТРОВЕЦ с.Петровец</t>
  </si>
  <si>
    <t>Јавно комунално претпријатие ЗЕЛЕНИКОВО Станица Зелениково</t>
  </si>
  <si>
    <t>Јавно претпријатие за услужни дејности РАВЕН Пехчево</t>
  </si>
  <si>
    <t>Јавно претпријатие за комунални дејности ТОПОЛКА Чашка</t>
  </si>
  <si>
    <t xml:space="preserve">Јавно претпријатие за вршење на комунални дејности МИРМБАЈТЈА - Желино </t>
  </si>
  <si>
    <t>Јавно комунално претпријатие СКОПСКА ЦРНА ГОРА с.Мирковци</t>
  </si>
  <si>
    <t>Јавно комунално претпријатие ПИША с.Липково</t>
  </si>
  <si>
    <t xml:space="preserve">Јавно претпријатие за комунална дејност МАВРОВО Маврови Анови </t>
  </si>
  <si>
    <t>Јавно претпријатие за одржување на улици и патишта и други комунално услужни дејности СТИПИОН 2011 Штип</t>
  </si>
  <si>
    <t>Јавно претпријатие за управување со Градски Гробишта Охрид</t>
  </si>
  <si>
    <t>Јавно претпријатие за комунални услуги КОМУНАЛЕЦ ц.о. Крива Паланка</t>
  </si>
  <si>
    <t>/</t>
  </si>
  <si>
    <t>Јавно претпријатие за комунални дејности ПЛАВАЈА ПО Радовиш</t>
  </si>
  <si>
    <t>Јавно претпријатие за изградба на инфраструктурни објекти КУМАНОВО-ГАС Куманово</t>
  </si>
  <si>
    <t>Јавно претпријатие за комунални дејности КОМУНА Ново Село П.О.</t>
  </si>
  <si>
    <t>Претпријатие</t>
  </si>
  <si>
    <t xml:space="preserve">ВКУПНО </t>
  </si>
  <si>
    <r>
      <t xml:space="preserve">Финансиски резултати                     </t>
    </r>
    <r>
      <rPr>
        <b/>
        <sz val="8"/>
        <color theme="1"/>
        <rFont val="Calibri"/>
        <family val="2"/>
        <scheme val="minor"/>
      </rPr>
      <t>*во денари</t>
    </r>
  </si>
  <si>
    <r>
      <t xml:space="preserve">Финансиски резултат                       </t>
    </r>
    <r>
      <rPr>
        <b/>
        <sz val="8"/>
        <color theme="1"/>
        <rFont val="Calibri"/>
        <family val="2"/>
        <scheme val="minor"/>
      </rPr>
      <t>*во евра</t>
    </r>
  </si>
  <si>
    <t>Остварени расходи   *во денари</t>
  </si>
  <si>
    <t>Остварени расходи   *во евра</t>
  </si>
  <si>
    <t>АД Водостопанство на Република Македонија во државна сопственост</t>
  </si>
  <si>
    <t>АД за изградба и стопанисување со станбен простор и со деловен простор од значење за Републиката</t>
  </si>
  <si>
    <t xml:space="preserve">Годишна промена 2017/ 2016  </t>
  </si>
  <si>
    <t xml:space="preserve">Годишна промена 2017/ 2016   </t>
  </si>
  <si>
    <r>
      <rPr>
        <b/>
        <sz val="11"/>
        <color theme="1"/>
        <rFont val="Calibri"/>
        <family val="2"/>
        <scheme val="minor"/>
      </rPr>
      <t xml:space="preserve">Годишна промена 2017/ 2016    </t>
    </r>
    <r>
      <rPr>
        <sz val="11"/>
        <color theme="1"/>
        <rFont val="Calibri"/>
        <family val="2"/>
        <scheme val="minor"/>
      </rPr>
      <t xml:space="preserve"> </t>
    </r>
  </si>
  <si>
    <t>Финансиски резултат                       *во евра</t>
  </si>
  <si>
    <t xml:space="preserve">Годишна промена 2017/ 2016 </t>
  </si>
  <si>
    <t>апсолутен износ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</si>
</sst>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0" fillId="0" borderId="1" xfId="0" applyNumberFormat="1" applyFill="1" applyBorder="1"/>
    <xf numFmtId="2" fontId="0" fillId="0" borderId="1" xfId="0" applyNumberFormat="1" applyFill="1" applyBorder="1" applyAlignment="1">
      <alignment wrapText="1"/>
    </xf>
    <xf numFmtId="0" fontId="0" fillId="0" borderId="1" xfId="0" applyFill="1" applyBorder="1"/>
    <xf numFmtId="0" fontId="4" fillId="0" borderId="1" xfId="0" applyFont="1" applyFill="1" applyBorder="1"/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0" fillId="0" borderId="1" xfId="0" applyNumberFormat="1" applyFill="1" applyBorder="1"/>
    <xf numFmtId="1" fontId="0" fillId="0" borderId="1" xfId="0" applyNumberForma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right"/>
    </xf>
    <xf numFmtId="0" fontId="0" fillId="0" borderId="1" xfId="0" applyBorder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horizontal="center" wrapText="1"/>
    </xf>
    <xf numFmtId="1" fontId="0" fillId="0" borderId="1" xfId="0" applyNumberFormat="1" applyFill="1" applyBorder="1" applyAlignment="1">
      <alignment wrapText="1"/>
    </xf>
    <xf numFmtId="0" fontId="0" fillId="0" borderId="0" xfId="0" applyAlignment="1">
      <alignment wrapText="1"/>
    </xf>
    <xf numFmtId="1" fontId="0" fillId="0" borderId="6" xfId="0" applyNumberFormat="1" applyFill="1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/>
    <xf numFmtId="0" fontId="6" fillId="0" borderId="0" xfId="0" applyFont="1"/>
    <xf numFmtId="1" fontId="5" fillId="0" borderId="1" xfId="0" applyNumberFormat="1" applyFont="1" applyBorder="1"/>
    <xf numFmtId="0" fontId="0" fillId="0" borderId="0" xfId="0" applyBorder="1"/>
    <xf numFmtId="1" fontId="5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1" fontId="4" fillId="0" borderId="1" xfId="0" applyNumberFormat="1" applyFont="1" applyFill="1" applyBorder="1"/>
    <xf numFmtId="1" fontId="4" fillId="0" borderId="6" xfId="0" applyNumberFormat="1" applyFont="1" applyFill="1" applyBorder="1"/>
    <xf numFmtId="0" fontId="6" fillId="0" borderId="0" xfId="0" applyFont="1" applyBorder="1"/>
    <xf numFmtId="2" fontId="5" fillId="0" borderId="1" xfId="0" applyNumberFormat="1" applyFont="1" applyBorder="1"/>
    <xf numFmtId="1" fontId="4" fillId="0" borderId="1" xfId="0" applyNumberFormat="1" applyFont="1" applyFill="1" applyBorder="1" applyAlignment="1">
      <alignment horizontal="right"/>
    </xf>
    <xf numFmtId="0" fontId="4" fillId="0" borderId="0" xfId="0" applyFont="1"/>
    <xf numFmtId="0" fontId="5" fillId="0" borderId="1" xfId="0" applyFont="1" applyBorder="1"/>
    <xf numFmtId="2" fontId="5" fillId="0" borderId="1" xfId="0" applyNumberFormat="1" applyFont="1" applyFill="1" applyBorder="1"/>
    <xf numFmtId="1" fontId="4" fillId="0" borderId="6" xfId="0" applyNumberFormat="1" applyFont="1" applyFill="1" applyBorder="1" applyAlignment="1">
      <alignment horizontal="right"/>
    </xf>
    <xf numFmtId="0" fontId="5" fillId="0" borderId="1" xfId="0" applyFont="1" applyBorder="1" applyAlignment="1">
      <alignment wrapText="1"/>
    </xf>
    <xf numFmtId="0" fontId="0" fillId="2" borderId="3" xfId="0" applyFill="1" applyBorder="1" applyAlignment="1">
      <alignment horizontal="center" wrapText="1"/>
    </xf>
    <xf numFmtId="1" fontId="2" fillId="0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1" fontId="0" fillId="0" borderId="0" xfId="0" applyNumberFormat="1"/>
    <xf numFmtId="0" fontId="4" fillId="0" borderId="6" xfId="0" applyFont="1" applyFill="1" applyBorder="1" applyAlignment="1">
      <alignment wrapText="1"/>
    </xf>
    <xf numFmtId="0" fontId="0" fillId="0" borderId="7" xfId="0" applyBorder="1"/>
    <xf numFmtId="0" fontId="5" fillId="0" borderId="8" xfId="0" applyFont="1" applyBorder="1" applyAlignment="1">
      <alignment wrapText="1"/>
    </xf>
    <xf numFmtId="1" fontId="5" fillId="0" borderId="8" xfId="0" applyNumberFormat="1" applyFont="1" applyBorder="1"/>
    <xf numFmtId="2" fontId="5" fillId="0" borderId="8" xfId="0" applyNumberFormat="1" applyFont="1" applyBorder="1"/>
    <xf numFmtId="1" fontId="0" fillId="3" borderId="1" xfId="0" applyNumberFormat="1" applyFill="1" applyBorder="1" applyAlignment="1">
      <alignment horizontal="right"/>
    </xf>
    <xf numFmtId="1" fontId="0" fillId="3" borderId="1" xfId="0" applyNumberFormat="1" applyFill="1" applyBorder="1" applyAlignment="1">
      <alignment horizontal="center"/>
    </xf>
    <xf numFmtId="0" fontId="0" fillId="3" borderId="0" xfId="0" applyFill="1"/>
    <xf numFmtId="1" fontId="2" fillId="2" borderId="0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" fontId="5" fillId="0" borderId="10" xfId="0" applyNumberFormat="1" applyFont="1" applyBorder="1"/>
    <xf numFmtId="1" fontId="2" fillId="0" borderId="4" xfId="0" applyNumberFormat="1" applyFon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1" fontId="5" fillId="0" borderId="8" xfId="0" applyNumberFormat="1" applyFont="1" applyFill="1" applyBorder="1"/>
    <xf numFmtId="0" fontId="0" fillId="0" borderId="0" xfId="0" applyFill="1"/>
    <xf numFmtId="1" fontId="0" fillId="0" borderId="4" xfId="0" applyNumberFormat="1" applyFill="1" applyBorder="1" applyAlignment="1">
      <alignment horizontal="right"/>
    </xf>
    <xf numFmtId="1" fontId="2" fillId="3" borderId="4" xfId="0" applyNumberFormat="1" applyFont="1" applyFill="1" applyBorder="1" applyAlignment="1">
      <alignment horizontal="center"/>
    </xf>
    <xf numFmtId="1" fontId="4" fillId="3" borderId="1" xfId="0" applyNumberFormat="1" applyFont="1" applyFill="1" applyBorder="1"/>
    <xf numFmtId="1" fontId="2" fillId="2" borderId="11" xfId="0" applyNumberFormat="1" applyFont="1" applyFill="1" applyBorder="1" applyAlignment="1">
      <alignment horizontal="center" wrapText="1"/>
    </xf>
    <xf numFmtId="1" fontId="7" fillId="2" borderId="2" xfId="0" applyNumberFormat="1" applyFont="1" applyFill="1" applyBorder="1" applyAlignment="1"/>
    <xf numFmtId="1" fontId="7" fillId="2" borderId="5" xfId="0" applyNumberFormat="1" applyFont="1" applyFill="1" applyBorder="1" applyAlignment="1"/>
    <xf numFmtId="1" fontId="7" fillId="2" borderId="3" xfId="0" applyNumberFormat="1" applyFont="1" applyFill="1" applyBorder="1" applyAlignment="1">
      <alignment horizontal="center" wrapText="1"/>
    </xf>
    <xf numFmtId="1" fontId="2" fillId="3" borderId="9" xfId="0" applyNumberFormat="1" applyFont="1" applyFill="1" applyBorder="1" applyAlignment="1">
      <alignment horizontal="center" wrapText="1"/>
    </xf>
    <xf numFmtId="0" fontId="5" fillId="3" borderId="1" xfId="0" applyFont="1" applyFill="1" applyBorder="1"/>
    <xf numFmtId="2" fontId="5" fillId="0" borderId="1" xfId="0" applyNumberFormat="1" applyFont="1" applyBorder="1" applyAlignment="1">
      <alignment horizontal="right"/>
    </xf>
    <xf numFmtId="0" fontId="2" fillId="2" borderId="6" xfId="0" applyFont="1" applyFill="1" applyBorder="1" applyAlignment="1">
      <alignment horizontal="center" wrapText="1"/>
    </xf>
    <xf numFmtId="1" fontId="2" fillId="2" borderId="6" xfId="0" applyNumberFormat="1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wrapText="1"/>
    </xf>
    <xf numFmtId="2" fontId="1" fillId="0" borderId="1" xfId="0" applyNumberFormat="1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1" fontId="8" fillId="0" borderId="1" xfId="0" applyNumberFormat="1" applyFont="1" applyFill="1" applyBorder="1"/>
    <xf numFmtId="1" fontId="8" fillId="0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/>
    <xf numFmtId="0" fontId="8" fillId="0" borderId="0" xfId="0" applyFont="1"/>
    <xf numFmtId="1" fontId="2" fillId="2" borderId="2" xfId="0" applyNumberFormat="1" applyFont="1" applyFill="1" applyBorder="1" applyAlignment="1">
      <alignment horizontal="center" wrapText="1"/>
    </xf>
    <xf numFmtId="1" fontId="2" fillId="2" borderId="5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" fontId="7" fillId="2" borderId="12" xfId="0" applyNumberFormat="1" applyFont="1" applyFill="1" applyBorder="1" applyAlignment="1">
      <alignment horizontal="center" wrapText="1"/>
    </xf>
    <xf numFmtId="1" fontId="7" fillId="2" borderId="11" xfId="0" applyNumberFormat="1" applyFont="1" applyFill="1" applyBorder="1" applyAlignment="1">
      <alignment horizontal="center" wrapText="1"/>
    </xf>
    <xf numFmtId="1" fontId="7" fillId="2" borderId="9" xfId="0" applyNumberFormat="1" applyFont="1" applyFill="1" applyBorder="1" applyAlignment="1">
      <alignment horizontal="center" wrapText="1"/>
    </xf>
    <xf numFmtId="1" fontId="2" fillId="2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1"/>
  <sheetViews>
    <sheetView tabSelected="1" zoomScale="84" zoomScaleNormal="84" workbookViewId="0">
      <selection activeCell="E18" sqref="E18"/>
    </sheetView>
  </sheetViews>
  <sheetFormatPr defaultRowHeight="15" x14ac:dyDescent="0.25"/>
  <cols>
    <col min="1" max="1" width="4.7109375" customWidth="1"/>
    <col min="2" max="2" width="47.5703125" style="17" customWidth="1"/>
    <col min="3" max="3" width="13.7109375" style="60" customWidth="1"/>
    <col min="4" max="4" width="13.42578125" customWidth="1"/>
    <col min="5" max="5" width="13.85546875" customWidth="1"/>
    <col min="6" max="6" width="13.42578125" customWidth="1"/>
    <col min="7" max="7" width="12.140625" customWidth="1"/>
    <col min="8" max="8" width="11.5703125" customWidth="1"/>
    <col min="9" max="10" width="11.140625" customWidth="1"/>
    <col min="11" max="11" width="11.7109375" customWidth="1"/>
    <col min="12" max="12" width="12.85546875" style="41" customWidth="1"/>
    <col min="13" max="15" width="13" style="41" customWidth="1"/>
    <col min="16" max="16" width="12" customWidth="1"/>
    <col min="17" max="17" width="15" customWidth="1"/>
    <col min="18" max="18" width="15.140625" customWidth="1"/>
    <col min="19" max="19" width="13.7109375" customWidth="1"/>
    <col min="20" max="20" width="11.85546875" customWidth="1"/>
    <col min="21" max="21" width="13.140625" customWidth="1"/>
    <col min="22" max="24" width="13" customWidth="1"/>
    <col min="25" max="25" width="12" customWidth="1"/>
    <col min="26" max="26" width="11.140625" customWidth="1"/>
    <col min="27" max="27" width="11.42578125" customWidth="1"/>
    <col min="28" max="28" width="13.85546875" customWidth="1"/>
    <col min="29" max="29" width="13.5703125" customWidth="1"/>
    <col min="33" max="33" width="9.5703125" bestFit="1" customWidth="1"/>
    <col min="34" max="34" width="11.7109375" customWidth="1"/>
  </cols>
  <sheetData>
    <row r="1" spans="1:34" ht="42.75" customHeight="1" x14ac:dyDescent="0.25">
      <c r="A1" s="14" t="s">
        <v>0</v>
      </c>
      <c r="B1" s="15" t="s">
        <v>123</v>
      </c>
      <c r="C1" s="81" t="s">
        <v>1</v>
      </c>
      <c r="D1" s="82"/>
      <c r="E1" s="82"/>
      <c r="F1" s="50"/>
      <c r="G1" s="81" t="s">
        <v>2</v>
      </c>
      <c r="H1" s="82"/>
      <c r="I1" s="82"/>
      <c r="J1" s="54"/>
      <c r="K1" s="51" t="s">
        <v>131</v>
      </c>
      <c r="L1" s="83" t="s">
        <v>127</v>
      </c>
      <c r="M1" s="84"/>
      <c r="N1" s="84"/>
      <c r="O1" s="52"/>
      <c r="P1" s="84" t="s">
        <v>128</v>
      </c>
      <c r="Q1" s="84"/>
      <c r="R1" s="84"/>
      <c r="S1" s="52"/>
      <c r="T1" s="40" t="s">
        <v>132</v>
      </c>
      <c r="U1" s="81" t="s">
        <v>125</v>
      </c>
      <c r="V1" s="82"/>
      <c r="W1" s="82"/>
      <c r="X1" s="54"/>
      <c r="Y1" s="82" t="s">
        <v>126</v>
      </c>
      <c r="Z1" s="82"/>
      <c r="AA1" s="82"/>
      <c r="AB1" s="54"/>
      <c r="AC1" s="55" t="s">
        <v>132</v>
      </c>
      <c r="AD1" s="81" t="s">
        <v>103</v>
      </c>
      <c r="AE1" s="82"/>
      <c r="AF1" s="82"/>
      <c r="AG1" s="54"/>
      <c r="AH1" s="38" t="s">
        <v>133</v>
      </c>
    </row>
    <row r="2" spans="1:34" x14ac:dyDescent="0.25">
      <c r="A2" s="5"/>
      <c r="B2" s="1"/>
      <c r="C2" s="7">
        <v>2014</v>
      </c>
      <c r="D2" s="7">
        <v>2015</v>
      </c>
      <c r="E2" s="7">
        <v>2016</v>
      </c>
      <c r="F2" s="39">
        <v>2017</v>
      </c>
      <c r="G2" s="7">
        <v>2014</v>
      </c>
      <c r="H2" s="7">
        <v>2015</v>
      </c>
      <c r="I2" s="7">
        <v>2016</v>
      </c>
      <c r="J2" s="39">
        <v>2017</v>
      </c>
      <c r="K2" s="8" t="s">
        <v>3</v>
      </c>
      <c r="L2" s="7">
        <v>2014</v>
      </c>
      <c r="M2" s="7">
        <v>2015</v>
      </c>
      <c r="N2" s="7">
        <v>2016</v>
      </c>
      <c r="O2" s="39">
        <v>2017</v>
      </c>
      <c r="P2" s="8">
        <v>2014</v>
      </c>
      <c r="Q2" s="8">
        <v>2015</v>
      </c>
      <c r="R2" s="8">
        <v>2016</v>
      </c>
      <c r="S2" s="53">
        <v>2017</v>
      </c>
      <c r="T2" s="8"/>
      <c r="U2" s="7">
        <v>2014</v>
      </c>
      <c r="V2" s="7">
        <v>2015</v>
      </c>
      <c r="W2" s="7">
        <v>2016</v>
      </c>
      <c r="X2" s="39">
        <v>2017</v>
      </c>
      <c r="Y2" s="7">
        <v>2014</v>
      </c>
      <c r="Z2" s="7">
        <v>2015</v>
      </c>
      <c r="AA2" s="7">
        <v>2016</v>
      </c>
      <c r="AB2" s="39">
        <v>2017</v>
      </c>
      <c r="AC2" s="8" t="s">
        <v>104</v>
      </c>
      <c r="AD2" s="11">
        <v>2014</v>
      </c>
      <c r="AE2" s="11">
        <v>2015</v>
      </c>
      <c r="AF2" s="11">
        <v>2016</v>
      </c>
      <c r="AG2" s="57">
        <v>2017</v>
      </c>
      <c r="AH2" s="8" t="s">
        <v>104</v>
      </c>
    </row>
    <row r="3" spans="1:34" x14ac:dyDescent="0.25">
      <c r="A3" s="6">
        <v>1</v>
      </c>
      <c r="B3" s="2" t="s">
        <v>4</v>
      </c>
      <c r="C3" s="9">
        <v>14817238033</v>
      </c>
      <c r="D3" s="9">
        <v>16075406675</v>
      </c>
      <c r="E3" s="9">
        <v>13941083401</v>
      </c>
      <c r="F3" s="9">
        <v>13468048477</v>
      </c>
      <c r="G3" s="9">
        <f t="shared" ref="G3:G15" si="0">C3/61.5</f>
        <v>240930699.72357723</v>
      </c>
      <c r="H3" s="10">
        <f t="shared" ref="H3:H15" si="1">D3/61.5</f>
        <v>261388726.42276424</v>
      </c>
      <c r="I3" s="10">
        <f t="shared" ref="I3:I35" si="2">E3/61.5</f>
        <v>226684282.94308943</v>
      </c>
      <c r="J3" s="10">
        <f>F3/61.5</f>
        <v>218992658.16260162</v>
      </c>
      <c r="K3" s="3">
        <f>(F3-E3)/E3*100</f>
        <v>-3.393100165845568</v>
      </c>
      <c r="L3" s="9">
        <v>15672384551</v>
      </c>
      <c r="M3" s="9">
        <v>15512667968</v>
      </c>
      <c r="N3" s="9">
        <v>12984152961</v>
      </c>
      <c r="O3" s="9">
        <v>12854620108</v>
      </c>
      <c r="P3" s="9">
        <f>L3/61.5</f>
        <v>254835521.15447155</v>
      </c>
      <c r="Q3" s="9">
        <f>M3/61.5</f>
        <v>252238503.54471543</v>
      </c>
      <c r="R3" s="9">
        <f>N3/61.5</f>
        <v>211124438.39024389</v>
      </c>
      <c r="S3" s="9">
        <f>O3/61.5</f>
        <v>209018213.13821137</v>
      </c>
      <c r="T3" s="3">
        <f>(O3-N3)/N3*100</f>
        <v>-0.99762266656186849</v>
      </c>
      <c r="U3" s="9">
        <v>-874742280</v>
      </c>
      <c r="V3" s="9">
        <v>410143602</v>
      </c>
      <c r="W3" s="9">
        <v>842279166</v>
      </c>
      <c r="X3" s="9">
        <v>527772171</v>
      </c>
      <c r="Y3" s="9">
        <f t="shared" ref="Y3:Y15" si="3">U3/61.5</f>
        <v>-14223451.707317073</v>
      </c>
      <c r="Z3" s="10">
        <f t="shared" ref="Z3:Z15" si="4">V3/61.5</f>
        <v>6669001.658536585</v>
      </c>
      <c r="AA3" s="10">
        <f t="shared" ref="AA3:AA35" si="5">W3/61.5</f>
        <v>13695596.195121951</v>
      </c>
      <c r="AB3" s="10">
        <f>X3/61.5</f>
        <v>8581661.3170731701</v>
      </c>
      <c r="AC3" s="3">
        <f>(X3-W3)/W3*100</f>
        <v>-37.339994587970139</v>
      </c>
      <c r="AD3" s="9">
        <v>4566</v>
      </c>
      <c r="AE3" s="10">
        <v>4527</v>
      </c>
      <c r="AF3" s="10">
        <v>4810</v>
      </c>
      <c r="AG3" s="10">
        <v>4847</v>
      </c>
      <c r="AH3" s="3">
        <f>(AG3-AF3)/AF3*100</f>
        <v>0.76923076923076927</v>
      </c>
    </row>
    <row r="4" spans="1:34" x14ac:dyDescent="0.25">
      <c r="A4" s="6">
        <v>2</v>
      </c>
      <c r="B4" s="1" t="s">
        <v>5</v>
      </c>
      <c r="C4" s="9">
        <v>4912996206</v>
      </c>
      <c r="D4" s="9">
        <v>5836480098</v>
      </c>
      <c r="E4" s="9">
        <v>6352384970</v>
      </c>
      <c r="F4" s="9">
        <v>8997297157</v>
      </c>
      <c r="G4" s="9">
        <f t="shared" si="0"/>
        <v>79886117.170731708</v>
      </c>
      <c r="H4" s="10">
        <f t="shared" si="1"/>
        <v>94902115.414634153</v>
      </c>
      <c r="I4" s="10">
        <f t="shared" si="2"/>
        <v>103290812.5203252</v>
      </c>
      <c r="J4" s="10">
        <f t="shared" ref="J4:J67" si="6">F4/61.5</f>
        <v>146297514.74796748</v>
      </c>
      <c r="K4" s="3">
        <f t="shared" ref="K4:K67" si="7">(F4-E4)/E4*100</f>
        <v>41.636522337530813</v>
      </c>
      <c r="L4" s="9">
        <v>3980595541</v>
      </c>
      <c r="M4" s="9">
        <v>4777288072</v>
      </c>
      <c r="N4" s="9">
        <v>4075686197</v>
      </c>
      <c r="O4" s="9">
        <v>3471347667</v>
      </c>
      <c r="P4" s="9">
        <f t="shared" ref="P4:P68" si="8">L4/61.5</f>
        <v>64725130.747967482</v>
      </c>
      <c r="Q4" s="9">
        <f t="shared" ref="Q4:Q68" si="9">M4/61.5</f>
        <v>77679480.845528454</v>
      </c>
      <c r="R4" s="9">
        <f t="shared" ref="R4:R68" si="10">N4/61.5</f>
        <v>66271320.276422761</v>
      </c>
      <c r="S4" s="9">
        <f t="shared" ref="S4:S67" si="11">O4/61.5</f>
        <v>56444677.512195125</v>
      </c>
      <c r="T4" s="3">
        <f t="shared" ref="T4:T67" si="12">(O4-N4)/N4*100</f>
        <v>-14.827896476545149</v>
      </c>
      <c r="U4" s="9">
        <v>838215764</v>
      </c>
      <c r="V4" s="9">
        <v>547965610</v>
      </c>
      <c r="W4" s="9">
        <v>2067617292</v>
      </c>
      <c r="X4" s="9">
        <v>5178880138</v>
      </c>
      <c r="Y4" s="9">
        <f t="shared" si="3"/>
        <v>13629524.617886178</v>
      </c>
      <c r="Z4" s="10">
        <f t="shared" si="4"/>
        <v>8910009.9186991863</v>
      </c>
      <c r="AA4" s="10">
        <f t="shared" si="5"/>
        <v>33619793.36585366</v>
      </c>
      <c r="AB4" s="10">
        <f t="shared" ref="AB4:AB67" si="13">X4/61.5</f>
        <v>84209433.138211384</v>
      </c>
      <c r="AC4" s="3">
        <f t="shared" ref="AC4:AC67" si="14">(X4-W4)/W4*100</f>
        <v>150.47576057900372</v>
      </c>
      <c r="AD4" s="9">
        <v>335</v>
      </c>
      <c r="AE4" s="10">
        <v>372</v>
      </c>
      <c r="AF4" s="10">
        <v>391</v>
      </c>
      <c r="AG4" s="10">
        <v>391</v>
      </c>
      <c r="AH4" s="3">
        <f t="shared" ref="AH4:AH67" si="15">(AG4-AF4)/AF4*100</f>
        <v>0</v>
      </c>
    </row>
    <row r="5" spans="1:34" x14ac:dyDescent="0.25">
      <c r="A5" s="6">
        <v>3</v>
      </c>
      <c r="B5" s="2" t="s">
        <v>6</v>
      </c>
      <c r="C5" s="9">
        <v>4073513931</v>
      </c>
      <c r="D5" s="9">
        <v>5237528283</v>
      </c>
      <c r="E5" s="9">
        <v>5162551338</v>
      </c>
      <c r="F5" s="9">
        <v>5529187817</v>
      </c>
      <c r="G5" s="9">
        <f t="shared" si="0"/>
        <v>66235998.878048778</v>
      </c>
      <c r="H5" s="10">
        <f t="shared" si="1"/>
        <v>85163061.512195125</v>
      </c>
      <c r="I5" s="10">
        <f t="shared" si="2"/>
        <v>83943924.195121944</v>
      </c>
      <c r="J5" s="10">
        <f t="shared" si="6"/>
        <v>89905492.959349588</v>
      </c>
      <c r="K5" s="3">
        <f t="shared" si="7"/>
        <v>7.1018466451132074</v>
      </c>
      <c r="L5" s="9">
        <v>3491309927</v>
      </c>
      <c r="M5" s="9">
        <v>4452839583</v>
      </c>
      <c r="N5" s="9">
        <v>4990673162</v>
      </c>
      <c r="O5" s="9">
        <v>4751290863</v>
      </c>
      <c r="P5" s="9">
        <f t="shared" si="8"/>
        <v>56769267.10569106</v>
      </c>
      <c r="Q5" s="9">
        <f t="shared" si="9"/>
        <v>72403895.658536583</v>
      </c>
      <c r="R5" s="9">
        <f t="shared" si="10"/>
        <v>81149157.10569106</v>
      </c>
      <c r="S5" s="9">
        <f t="shared" si="11"/>
        <v>77256762</v>
      </c>
      <c r="T5" s="3">
        <f t="shared" si="12"/>
        <v>-4.7965933898998934</v>
      </c>
      <c r="U5" s="9">
        <v>501452044</v>
      </c>
      <c r="V5" s="9">
        <v>705180925</v>
      </c>
      <c r="W5" s="9">
        <v>153183421</v>
      </c>
      <c r="X5" s="9">
        <v>695063859</v>
      </c>
      <c r="Y5" s="9">
        <f t="shared" si="3"/>
        <v>8153691.7723577237</v>
      </c>
      <c r="Z5" s="10">
        <f t="shared" si="4"/>
        <v>11466356.50406504</v>
      </c>
      <c r="AA5" s="10">
        <f t="shared" si="5"/>
        <v>2490787.3333333335</v>
      </c>
      <c r="AB5" s="10">
        <f t="shared" si="13"/>
        <v>11301851.365853658</v>
      </c>
      <c r="AC5" s="3">
        <f t="shared" si="14"/>
        <v>353.74613940760599</v>
      </c>
      <c r="AD5" s="9">
        <v>500</v>
      </c>
      <c r="AE5" s="10">
        <v>520</v>
      </c>
      <c r="AF5" s="10">
        <v>574</v>
      </c>
      <c r="AG5" s="10">
        <v>572</v>
      </c>
      <c r="AH5" s="3">
        <f t="shared" si="15"/>
        <v>-0.34843205574912894</v>
      </c>
    </row>
    <row r="6" spans="1:34" s="80" customFormat="1" ht="48" customHeight="1" x14ac:dyDescent="0.25">
      <c r="A6" s="75">
        <v>4</v>
      </c>
      <c r="B6" s="76" t="s">
        <v>8</v>
      </c>
      <c r="C6" s="77">
        <v>1608394547</v>
      </c>
      <c r="D6" s="77">
        <v>1777109154</v>
      </c>
      <c r="E6" s="77">
        <v>1636015794</v>
      </c>
      <c r="F6" s="77">
        <v>1715605872</v>
      </c>
      <c r="G6" s="77">
        <f t="shared" si="0"/>
        <v>26152756.861788619</v>
      </c>
      <c r="H6" s="78">
        <f t="shared" si="1"/>
        <v>28896083.804878049</v>
      </c>
      <c r="I6" s="78">
        <f t="shared" si="2"/>
        <v>26601882.829268292</v>
      </c>
      <c r="J6" s="78">
        <f>F6/61.5</f>
        <v>27896030.439024389</v>
      </c>
      <c r="K6" s="79">
        <f t="shared" si="7"/>
        <v>4.8648722275110261</v>
      </c>
      <c r="L6" s="77">
        <v>1739119009</v>
      </c>
      <c r="M6" s="77">
        <v>1695667900</v>
      </c>
      <c r="N6" s="77">
        <v>1630020467</v>
      </c>
      <c r="O6" s="77">
        <v>1639870457</v>
      </c>
      <c r="P6" s="77">
        <f t="shared" si="8"/>
        <v>28278357.8699187</v>
      </c>
      <c r="Q6" s="77">
        <f t="shared" si="9"/>
        <v>27571835.772357725</v>
      </c>
      <c r="R6" s="77">
        <f t="shared" si="10"/>
        <v>26504397.837398373</v>
      </c>
      <c r="S6" s="77">
        <f t="shared" si="11"/>
        <v>26664560.276422765</v>
      </c>
      <c r="T6" s="79">
        <f t="shared" si="12"/>
        <v>0.60428627734525242</v>
      </c>
      <c r="U6" s="77">
        <v>-130724462</v>
      </c>
      <c r="V6" s="77">
        <v>71496298</v>
      </c>
      <c r="W6" s="77">
        <v>2056503</v>
      </c>
      <c r="X6" s="77">
        <v>67936727</v>
      </c>
      <c r="Y6" s="77">
        <f t="shared" si="3"/>
        <v>-2125601.0081300815</v>
      </c>
      <c r="Z6" s="78">
        <f t="shared" si="4"/>
        <v>1162541.430894309</v>
      </c>
      <c r="AA6" s="78">
        <f t="shared" si="5"/>
        <v>33439.07317073171</v>
      </c>
      <c r="AB6" s="78">
        <f t="shared" si="13"/>
        <v>1104662.2276422763</v>
      </c>
      <c r="AC6" s="79">
        <f t="shared" si="14"/>
        <v>3203.5073131427475</v>
      </c>
      <c r="AD6" s="77">
        <v>2229</v>
      </c>
      <c r="AE6" s="78">
        <v>2382</v>
      </c>
      <c r="AF6" s="78">
        <v>2373</v>
      </c>
      <c r="AG6" s="78">
        <v>2220</v>
      </c>
      <c r="AH6" s="79">
        <f t="shared" si="15"/>
        <v>-6.4475347661188369</v>
      </c>
    </row>
    <row r="7" spans="1:34" ht="29.25" customHeight="1" x14ac:dyDescent="0.25">
      <c r="A7" s="6">
        <v>5</v>
      </c>
      <c r="B7" s="1" t="s">
        <v>12</v>
      </c>
      <c r="C7" s="9">
        <v>1196526311</v>
      </c>
      <c r="D7" s="9">
        <v>1429259240</v>
      </c>
      <c r="E7" s="9">
        <v>1614530435</v>
      </c>
      <c r="F7" s="9">
        <v>1510478358</v>
      </c>
      <c r="G7" s="9">
        <f t="shared" si="0"/>
        <v>19455712.373983741</v>
      </c>
      <c r="H7" s="10">
        <f t="shared" si="1"/>
        <v>23239987.642276421</v>
      </c>
      <c r="I7" s="10">
        <f t="shared" si="2"/>
        <v>26252527.398373984</v>
      </c>
      <c r="J7" s="10">
        <f t="shared" si="6"/>
        <v>24560623.707317073</v>
      </c>
      <c r="K7" s="3">
        <f t="shared" si="7"/>
        <v>-6.4447268843216321</v>
      </c>
      <c r="L7" s="9">
        <v>1180277530</v>
      </c>
      <c r="M7" s="9">
        <v>1595241349</v>
      </c>
      <c r="N7" s="9">
        <v>1580803131</v>
      </c>
      <c r="O7" s="9">
        <v>1380154087</v>
      </c>
      <c r="P7" s="9">
        <f t="shared" si="8"/>
        <v>19191504.55284553</v>
      </c>
      <c r="Q7" s="9">
        <f t="shared" si="9"/>
        <v>25938883.723577235</v>
      </c>
      <c r="R7" s="9">
        <f t="shared" si="10"/>
        <v>25704115.951219514</v>
      </c>
      <c r="S7" s="9">
        <f t="shared" si="11"/>
        <v>22441529.8699187</v>
      </c>
      <c r="T7" s="3">
        <f t="shared" si="12"/>
        <v>-12.692854667682207</v>
      </c>
      <c r="U7" s="9">
        <v>9616309</v>
      </c>
      <c r="V7" s="9">
        <v>-185175195</v>
      </c>
      <c r="W7" s="9">
        <v>4568681</v>
      </c>
      <c r="X7" s="9">
        <v>105347132</v>
      </c>
      <c r="Y7" s="9">
        <f t="shared" si="3"/>
        <v>156362.74796747966</v>
      </c>
      <c r="Z7" s="10">
        <f t="shared" si="4"/>
        <v>-3010978.7804878047</v>
      </c>
      <c r="AA7" s="10">
        <f t="shared" si="5"/>
        <v>74287.495934959356</v>
      </c>
      <c r="AB7" s="10">
        <f t="shared" si="13"/>
        <v>1712961.4959349593</v>
      </c>
      <c r="AC7" s="3">
        <f t="shared" si="14"/>
        <v>2205.8544030541857</v>
      </c>
      <c r="AD7" s="9">
        <v>1190</v>
      </c>
      <c r="AE7" s="10">
        <v>1233</v>
      </c>
      <c r="AF7" s="10">
        <v>1220</v>
      </c>
      <c r="AG7" s="10">
        <v>1181</v>
      </c>
      <c r="AH7" s="3">
        <f t="shared" si="15"/>
        <v>-3.1967213114754096</v>
      </c>
    </row>
    <row r="8" spans="1:34" x14ac:dyDescent="0.25">
      <c r="A8" s="6">
        <v>6</v>
      </c>
      <c r="B8" s="1" t="s">
        <v>7</v>
      </c>
      <c r="C8" s="9">
        <v>1970616409</v>
      </c>
      <c r="D8" s="9">
        <v>1850176672</v>
      </c>
      <c r="E8" s="9">
        <v>1544732307</v>
      </c>
      <c r="F8" s="9">
        <v>1683279720</v>
      </c>
      <c r="G8" s="9">
        <f t="shared" si="0"/>
        <v>32042543.235772356</v>
      </c>
      <c r="H8" s="10">
        <f t="shared" si="1"/>
        <v>30084173.528455283</v>
      </c>
      <c r="I8" s="10">
        <f t="shared" si="2"/>
        <v>25117598.487804879</v>
      </c>
      <c r="J8" s="10">
        <f t="shared" si="6"/>
        <v>27370401.951219514</v>
      </c>
      <c r="K8" s="3">
        <f t="shared" si="7"/>
        <v>8.9690241067768373</v>
      </c>
      <c r="L8" s="9">
        <v>1962280790</v>
      </c>
      <c r="M8" s="9">
        <v>1768266160</v>
      </c>
      <c r="N8" s="9">
        <v>1471564447</v>
      </c>
      <c r="O8" s="9">
        <v>1613478105</v>
      </c>
      <c r="P8" s="9">
        <f t="shared" si="8"/>
        <v>31907004.715447154</v>
      </c>
      <c r="Q8" s="9">
        <f t="shared" si="9"/>
        <v>28752295.284552846</v>
      </c>
      <c r="R8" s="9">
        <f t="shared" si="10"/>
        <v>23927877.18699187</v>
      </c>
      <c r="S8" s="9">
        <f t="shared" si="11"/>
        <v>26235416.341463413</v>
      </c>
      <c r="T8" s="3">
        <f t="shared" si="12"/>
        <v>9.6437270069490886</v>
      </c>
      <c r="U8" s="9">
        <v>7136194</v>
      </c>
      <c r="V8" s="9">
        <v>72979617</v>
      </c>
      <c r="W8" s="9">
        <v>65260231</v>
      </c>
      <c r="X8" s="9">
        <v>62541678</v>
      </c>
      <c r="Y8" s="9">
        <f t="shared" si="3"/>
        <v>116035.67479674796</v>
      </c>
      <c r="Z8" s="10">
        <f t="shared" si="4"/>
        <v>1186660.4390243902</v>
      </c>
      <c r="AA8" s="10">
        <f t="shared" si="5"/>
        <v>1061141.9674796748</v>
      </c>
      <c r="AB8" s="10">
        <f t="shared" si="13"/>
        <v>1016937.8536585366</v>
      </c>
      <c r="AC8" s="3">
        <f t="shared" si="14"/>
        <v>-4.1657115801505515</v>
      </c>
      <c r="AD8" s="9">
        <v>1382</v>
      </c>
      <c r="AE8" s="10">
        <v>1420</v>
      </c>
      <c r="AF8" s="10">
        <v>1458</v>
      </c>
      <c r="AG8" s="10">
        <v>1410</v>
      </c>
      <c r="AH8" s="3">
        <f t="shared" si="15"/>
        <v>-3.2921810699588478</v>
      </c>
    </row>
    <row r="9" spans="1:34" x14ac:dyDescent="0.25">
      <c r="A9" s="6">
        <v>7</v>
      </c>
      <c r="B9" s="2" t="s">
        <v>9</v>
      </c>
      <c r="C9" s="9">
        <v>1374557745</v>
      </c>
      <c r="D9" s="9">
        <v>1372713191</v>
      </c>
      <c r="E9" s="9">
        <v>1358846391</v>
      </c>
      <c r="F9" s="9">
        <v>1210433687</v>
      </c>
      <c r="G9" s="9">
        <f t="shared" si="0"/>
        <v>22350532.439024389</v>
      </c>
      <c r="H9" s="10">
        <f t="shared" si="1"/>
        <v>22320539.691056911</v>
      </c>
      <c r="I9" s="10">
        <f t="shared" si="2"/>
        <v>22095063.268292684</v>
      </c>
      <c r="J9" s="10">
        <f t="shared" si="6"/>
        <v>19681848.569105692</v>
      </c>
      <c r="K9" s="3">
        <f t="shared" si="7"/>
        <v>-10.921963290551213</v>
      </c>
      <c r="L9" s="9">
        <v>1372427230</v>
      </c>
      <c r="M9" s="9">
        <v>1366514225</v>
      </c>
      <c r="N9" s="9">
        <v>1357135528</v>
      </c>
      <c r="O9" s="9">
        <v>1394999786</v>
      </c>
      <c r="P9" s="9">
        <f t="shared" si="8"/>
        <v>22315889.918699186</v>
      </c>
      <c r="Q9" s="9">
        <f t="shared" si="9"/>
        <v>22219743.49593496</v>
      </c>
      <c r="R9" s="9">
        <f t="shared" si="10"/>
        <v>22067244.357723579</v>
      </c>
      <c r="S9" s="9">
        <f t="shared" si="11"/>
        <v>22682923.349593494</v>
      </c>
      <c r="T9" s="3">
        <f t="shared" si="12"/>
        <v>2.7900130251398148</v>
      </c>
      <c r="U9" s="9">
        <v>902395</v>
      </c>
      <c r="V9" s="9">
        <v>4959666</v>
      </c>
      <c r="W9" s="9">
        <v>1045207</v>
      </c>
      <c r="X9" s="9">
        <v>-184566099</v>
      </c>
      <c r="Y9" s="9">
        <f t="shared" si="3"/>
        <v>14673.08943089431</v>
      </c>
      <c r="Z9" s="10">
        <f t="shared" si="4"/>
        <v>80644.975609756104</v>
      </c>
      <c r="AA9" s="10">
        <f t="shared" si="5"/>
        <v>16995.235772357722</v>
      </c>
      <c r="AB9" s="10">
        <f t="shared" si="13"/>
        <v>-3001074.7804878047</v>
      </c>
      <c r="AC9" s="3">
        <f t="shared" si="14"/>
        <v>-17758.329785391794</v>
      </c>
      <c r="AD9" s="9">
        <v>2280</v>
      </c>
      <c r="AE9" s="10">
        <v>2274</v>
      </c>
      <c r="AF9" s="10">
        <v>2237</v>
      </c>
      <c r="AG9" s="10">
        <v>2265</v>
      </c>
      <c r="AH9" s="3">
        <f t="shared" si="15"/>
        <v>1.2516763522574879</v>
      </c>
    </row>
    <row r="10" spans="1:34" ht="19.5" customHeight="1" x14ac:dyDescent="0.25">
      <c r="A10" s="6">
        <v>8</v>
      </c>
      <c r="B10" s="1" t="s">
        <v>13</v>
      </c>
      <c r="C10" s="9">
        <v>1155648047</v>
      </c>
      <c r="D10" s="9">
        <v>1180622519</v>
      </c>
      <c r="E10" s="9">
        <v>1273868303</v>
      </c>
      <c r="F10" s="9">
        <v>1206569274</v>
      </c>
      <c r="G10" s="9">
        <f t="shared" si="0"/>
        <v>18791025.154471546</v>
      </c>
      <c r="H10" s="10">
        <f t="shared" si="1"/>
        <v>19197114.1300813</v>
      </c>
      <c r="I10" s="10">
        <f t="shared" si="2"/>
        <v>20713305.739837397</v>
      </c>
      <c r="J10" s="10">
        <f t="shared" si="6"/>
        <v>19619012.585365854</v>
      </c>
      <c r="K10" s="3">
        <f t="shared" si="7"/>
        <v>-5.2830444749672054</v>
      </c>
      <c r="L10" s="9">
        <v>1046994722</v>
      </c>
      <c r="M10" s="9">
        <v>1133300946</v>
      </c>
      <c r="N10" s="9">
        <v>1119213074</v>
      </c>
      <c r="O10" s="9">
        <v>1128867237</v>
      </c>
      <c r="P10" s="9">
        <f t="shared" si="8"/>
        <v>17024304.422764227</v>
      </c>
      <c r="Q10" s="9">
        <f t="shared" si="9"/>
        <v>18427657.658536587</v>
      </c>
      <c r="R10" s="9">
        <f t="shared" si="10"/>
        <v>18198586.569105692</v>
      </c>
      <c r="S10" s="9">
        <f t="shared" si="11"/>
        <v>18355564.829268292</v>
      </c>
      <c r="T10" s="3">
        <f t="shared" si="12"/>
        <v>0.86258490222032558</v>
      </c>
      <c r="U10" s="9">
        <v>83854835</v>
      </c>
      <c r="V10" s="9">
        <v>32075399</v>
      </c>
      <c r="W10" s="9">
        <v>130761629</v>
      </c>
      <c r="X10" s="9">
        <v>77177786</v>
      </c>
      <c r="Y10" s="9">
        <f t="shared" si="3"/>
        <v>1363493.2520325202</v>
      </c>
      <c r="Z10" s="10">
        <f t="shared" si="4"/>
        <v>521551.20325203252</v>
      </c>
      <c r="AA10" s="10">
        <f t="shared" si="5"/>
        <v>2126205.349593496</v>
      </c>
      <c r="AB10" s="10">
        <f t="shared" si="13"/>
        <v>1254923.349593496</v>
      </c>
      <c r="AC10" s="3">
        <f t="shared" si="14"/>
        <v>-40.978262055759487</v>
      </c>
      <c r="AD10" s="9">
        <v>1337</v>
      </c>
      <c r="AE10" s="10">
        <v>1283</v>
      </c>
      <c r="AF10" s="10">
        <v>1277</v>
      </c>
      <c r="AG10" s="10">
        <v>1252</v>
      </c>
      <c r="AH10" s="3">
        <f t="shared" si="15"/>
        <v>-1.9577133907595929</v>
      </c>
    </row>
    <row r="11" spans="1:34" x14ac:dyDescent="0.25">
      <c r="A11" s="6">
        <v>9</v>
      </c>
      <c r="B11" s="1" t="s">
        <v>11</v>
      </c>
      <c r="C11" s="9">
        <v>1304200318</v>
      </c>
      <c r="D11" s="9">
        <v>1672266586</v>
      </c>
      <c r="E11" s="9">
        <v>1229164996</v>
      </c>
      <c r="F11" s="9">
        <v>1182612045</v>
      </c>
      <c r="G11" s="9">
        <f t="shared" si="0"/>
        <v>21206509.235772356</v>
      </c>
      <c r="H11" s="10">
        <f t="shared" si="1"/>
        <v>27191326.601626016</v>
      </c>
      <c r="I11" s="10">
        <f t="shared" si="2"/>
        <v>19986422.699186992</v>
      </c>
      <c r="J11" s="10">
        <f t="shared" si="6"/>
        <v>19229464.146341462</v>
      </c>
      <c r="K11" s="3">
        <f t="shared" si="7"/>
        <v>-3.7873638731573509</v>
      </c>
      <c r="L11" s="9">
        <v>1759681499</v>
      </c>
      <c r="M11" s="9">
        <v>1719688201</v>
      </c>
      <c r="N11" s="9">
        <v>1917480378</v>
      </c>
      <c r="O11" s="9">
        <v>1684601136</v>
      </c>
      <c r="P11" s="9">
        <f t="shared" si="8"/>
        <v>28612707.300813008</v>
      </c>
      <c r="Q11" s="9">
        <f t="shared" si="9"/>
        <v>27962409.772357725</v>
      </c>
      <c r="R11" s="9">
        <f t="shared" si="10"/>
        <v>31178542.731707316</v>
      </c>
      <c r="S11" s="9">
        <f t="shared" si="11"/>
        <v>27391888.390243903</v>
      </c>
      <c r="T11" s="3">
        <f t="shared" si="12"/>
        <v>-12.145065194508081</v>
      </c>
      <c r="U11" s="9">
        <v>-455481181</v>
      </c>
      <c r="V11" s="9">
        <v>-47421345</v>
      </c>
      <c r="W11" s="9">
        <v>-688315382</v>
      </c>
      <c r="X11" s="9">
        <v>-501989091</v>
      </c>
      <c r="Y11" s="9">
        <f t="shared" si="3"/>
        <v>-7406198.0650406508</v>
      </c>
      <c r="Z11" s="10">
        <f t="shared" si="4"/>
        <v>-771078.78048780491</v>
      </c>
      <c r="AA11" s="10">
        <f t="shared" si="5"/>
        <v>-11192120.032520326</v>
      </c>
      <c r="AB11" s="10">
        <f t="shared" si="13"/>
        <v>-8162424.2439024393</v>
      </c>
      <c r="AC11" s="3">
        <f t="shared" si="14"/>
        <v>-27.069900785683735</v>
      </c>
      <c r="AD11" s="9">
        <v>1174</v>
      </c>
      <c r="AE11" s="10">
        <v>1146</v>
      </c>
      <c r="AF11" s="10">
        <v>1102</v>
      </c>
      <c r="AG11" s="10">
        <v>1024</v>
      </c>
      <c r="AH11" s="3">
        <f t="shared" si="15"/>
        <v>-7.0780399274047179</v>
      </c>
    </row>
    <row r="12" spans="1:34" ht="30" x14ac:dyDescent="0.25">
      <c r="A12" s="6">
        <v>10</v>
      </c>
      <c r="B12" s="4" t="s">
        <v>10</v>
      </c>
      <c r="C12" s="9">
        <v>1326335743</v>
      </c>
      <c r="D12" s="9">
        <v>1284215273</v>
      </c>
      <c r="E12" s="9">
        <v>1189828620</v>
      </c>
      <c r="F12" s="9">
        <v>1037492576</v>
      </c>
      <c r="G12" s="9">
        <f t="shared" si="0"/>
        <v>21566434.845528454</v>
      </c>
      <c r="H12" s="10">
        <f t="shared" si="1"/>
        <v>20881549.154471546</v>
      </c>
      <c r="I12" s="10">
        <f t="shared" si="2"/>
        <v>19346806.829268292</v>
      </c>
      <c r="J12" s="10">
        <f t="shared" si="6"/>
        <v>16869797.983739838</v>
      </c>
      <c r="K12" s="3">
        <f t="shared" si="7"/>
        <v>-12.803192110137676</v>
      </c>
      <c r="L12" s="9">
        <v>1277825570</v>
      </c>
      <c r="M12" s="9">
        <v>1219266330</v>
      </c>
      <c r="N12" s="9">
        <v>1111918629</v>
      </c>
      <c r="O12" s="9">
        <v>1028634780</v>
      </c>
      <c r="P12" s="9">
        <f t="shared" si="8"/>
        <v>20777651.544715445</v>
      </c>
      <c r="Q12" s="9">
        <f t="shared" si="9"/>
        <v>19825468.780487806</v>
      </c>
      <c r="R12" s="9">
        <f t="shared" si="10"/>
        <v>18079977.707317073</v>
      </c>
      <c r="S12" s="9">
        <f t="shared" si="11"/>
        <v>16725768.780487806</v>
      </c>
      <c r="T12" s="3">
        <f t="shared" si="12"/>
        <v>-7.490102857157904</v>
      </c>
      <c r="U12" s="9">
        <v>43012452</v>
      </c>
      <c r="V12" s="9">
        <v>51700382</v>
      </c>
      <c r="W12" s="9">
        <v>68701666</v>
      </c>
      <c r="X12" s="9">
        <v>7030752</v>
      </c>
      <c r="Y12" s="9">
        <f t="shared" si="3"/>
        <v>699389.46341463411</v>
      </c>
      <c r="Z12" s="10">
        <f t="shared" si="4"/>
        <v>840656.61788617889</v>
      </c>
      <c r="AA12" s="10">
        <f t="shared" si="5"/>
        <v>1117100.2601626017</v>
      </c>
      <c r="AB12" s="10">
        <f t="shared" si="13"/>
        <v>114321.17073170732</v>
      </c>
      <c r="AC12" s="3">
        <f t="shared" si="14"/>
        <v>-89.766256905618562</v>
      </c>
      <c r="AD12" s="9">
        <v>852</v>
      </c>
      <c r="AE12" s="10">
        <v>907</v>
      </c>
      <c r="AF12" s="10">
        <v>865</v>
      </c>
      <c r="AG12" s="10">
        <v>845</v>
      </c>
      <c r="AH12" s="3">
        <f t="shared" si="15"/>
        <v>-2.3121387283236992</v>
      </c>
    </row>
    <row r="13" spans="1:34" ht="45" x14ac:dyDescent="0.25">
      <c r="A13" s="6">
        <v>11</v>
      </c>
      <c r="B13" s="1" t="s">
        <v>15</v>
      </c>
      <c r="C13" s="9">
        <v>713244241</v>
      </c>
      <c r="D13" s="9">
        <v>772563543</v>
      </c>
      <c r="E13" s="9">
        <v>1013059896</v>
      </c>
      <c r="F13" s="9">
        <v>985280799</v>
      </c>
      <c r="G13" s="9">
        <f t="shared" si="0"/>
        <v>11597467.333333334</v>
      </c>
      <c r="H13" s="10">
        <f t="shared" si="1"/>
        <v>12562008.829268293</v>
      </c>
      <c r="I13" s="10">
        <f t="shared" si="2"/>
        <v>16472518.634146342</v>
      </c>
      <c r="J13" s="10">
        <f t="shared" si="6"/>
        <v>16020826</v>
      </c>
      <c r="K13" s="3">
        <f t="shared" si="7"/>
        <v>-2.7420981829094142</v>
      </c>
      <c r="L13" s="9">
        <v>763243556</v>
      </c>
      <c r="M13" s="9">
        <v>822270536</v>
      </c>
      <c r="N13" s="9">
        <v>988497786</v>
      </c>
      <c r="O13" s="9">
        <v>931439966</v>
      </c>
      <c r="P13" s="9">
        <f t="shared" si="8"/>
        <v>12410464.325203253</v>
      </c>
      <c r="Q13" s="9">
        <f t="shared" si="9"/>
        <v>13370252.617886178</v>
      </c>
      <c r="R13" s="9">
        <f t="shared" si="10"/>
        <v>16073134.731707318</v>
      </c>
      <c r="S13" s="9">
        <f t="shared" si="11"/>
        <v>15145365.300813008</v>
      </c>
      <c r="T13" s="3">
        <f t="shared" si="12"/>
        <v>-5.772174789676261</v>
      </c>
      <c r="U13" s="9">
        <v>-49999315</v>
      </c>
      <c r="V13" s="9">
        <v>-49706993</v>
      </c>
      <c r="W13" s="9">
        <v>20948384</v>
      </c>
      <c r="X13" s="9">
        <v>46220037</v>
      </c>
      <c r="Y13" s="9">
        <f t="shared" si="3"/>
        <v>-812996.99186991865</v>
      </c>
      <c r="Z13" s="10">
        <f t="shared" si="4"/>
        <v>-808243.78861788614</v>
      </c>
      <c r="AA13" s="10">
        <f t="shared" si="5"/>
        <v>340624.1300813008</v>
      </c>
      <c r="AB13" s="10">
        <f t="shared" si="13"/>
        <v>751545.31707317068</v>
      </c>
      <c r="AC13" s="3">
        <f t="shared" si="14"/>
        <v>120.63772079030058</v>
      </c>
      <c r="AD13" s="9">
        <v>862</v>
      </c>
      <c r="AE13" s="10">
        <v>853</v>
      </c>
      <c r="AF13" s="10">
        <v>818</v>
      </c>
      <c r="AG13" s="10">
        <v>790</v>
      </c>
      <c r="AH13" s="3">
        <f t="shared" si="15"/>
        <v>-3.4229828850855744</v>
      </c>
    </row>
    <row r="14" spans="1:34" ht="45.75" customHeight="1" x14ac:dyDescent="0.25">
      <c r="A14" s="6">
        <v>12</v>
      </c>
      <c r="B14" s="2" t="s">
        <v>130</v>
      </c>
      <c r="C14" s="9">
        <v>995774157</v>
      </c>
      <c r="D14" s="9">
        <v>1596965184</v>
      </c>
      <c r="E14" s="9">
        <v>995060168</v>
      </c>
      <c r="F14" s="9">
        <v>912367049</v>
      </c>
      <c r="G14" s="9">
        <f t="shared" si="0"/>
        <v>16191449.707317073</v>
      </c>
      <c r="H14" s="10">
        <f t="shared" si="1"/>
        <v>25966913.560975611</v>
      </c>
      <c r="I14" s="10">
        <f t="shared" si="2"/>
        <v>16179840.130081302</v>
      </c>
      <c r="J14" s="10">
        <f t="shared" si="6"/>
        <v>14835236.56910569</v>
      </c>
      <c r="K14" s="3">
        <f t="shared" si="7"/>
        <v>-8.310363700539563</v>
      </c>
      <c r="L14" s="9">
        <v>881447865</v>
      </c>
      <c r="M14" s="9">
        <v>1347988269</v>
      </c>
      <c r="N14" s="9">
        <v>893130556</v>
      </c>
      <c r="O14" s="9">
        <v>767547710</v>
      </c>
      <c r="P14" s="9">
        <f t="shared" si="8"/>
        <v>14332485.609756097</v>
      </c>
      <c r="Q14" s="9">
        <f t="shared" si="9"/>
        <v>21918508.439024389</v>
      </c>
      <c r="R14" s="9">
        <f t="shared" si="10"/>
        <v>14522448.06504065</v>
      </c>
      <c r="S14" s="9">
        <f t="shared" si="11"/>
        <v>12480450.56910569</v>
      </c>
      <c r="T14" s="3">
        <f t="shared" si="12"/>
        <v>-14.06097296261354</v>
      </c>
      <c r="U14" s="9">
        <v>101455091</v>
      </c>
      <c r="V14" s="9">
        <v>214916941</v>
      </c>
      <c r="W14" s="9">
        <v>86806775</v>
      </c>
      <c r="X14" s="9">
        <v>129269043</v>
      </c>
      <c r="Y14" s="9">
        <f t="shared" si="3"/>
        <v>1649676.2764227642</v>
      </c>
      <c r="Z14" s="10">
        <f t="shared" si="4"/>
        <v>3494584.4065040653</v>
      </c>
      <c r="AA14" s="10">
        <f t="shared" si="5"/>
        <v>1411492.2764227642</v>
      </c>
      <c r="AB14" s="10">
        <f t="shared" si="13"/>
        <v>2101935.6585365855</v>
      </c>
      <c r="AC14" s="3">
        <f t="shared" si="14"/>
        <v>48.91584556620149</v>
      </c>
      <c r="AD14" s="9">
        <v>292</v>
      </c>
      <c r="AE14" s="10">
        <v>317</v>
      </c>
      <c r="AF14" s="10">
        <v>346</v>
      </c>
      <c r="AG14" s="10">
        <v>336</v>
      </c>
      <c r="AH14" s="3">
        <f t="shared" si="15"/>
        <v>-2.8901734104046244</v>
      </c>
    </row>
    <row r="15" spans="1:34" ht="30" x14ac:dyDescent="0.25">
      <c r="A15" s="6">
        <v>13</v>
      </c>
      <c r="B15" s="1" t="s">
        <v>14</v>
      </c>
      <c r="C15" s="9">
        <v>1095425864</v>
      </c>
      <c r="D15" s="9">
        <v>966931130</v>
      </c>
      <c r="E15" s="9">
        <v>863480479</v>
      </c>
      <c r="F15" s="9">
        <v>834759199</v>
      </c>
      <c r="G15" s="9">
        <f t="shared" si="0"/>
        <v>17811802.666666668</v>
      </c>
      <c r="H15" s="10">
        <f t="shared" si="1"/>
        <v>15722457.398373984</v>
      </c>
      <c r="I15" s="10">
        <f t="shared" si="2"/>
        <v>14040332.991869919</v>
      </c>
      <c r="J15" s="10">
        <f t="shared" si="6"/>
        <v>13573320.308943089</v>
      </c>
      <c r="K15" s="3">
        <f t="shared" si="7"/>
        <v>-3.3262222712043501</v>
      </c>
      <c r="L15" s="9">
        <v>1575959951</v>
      </c>
      <c r="M15" s="9">
        <v>1458195259</v>
      </c>
      <c r="N15" s="9">
        <v>1358182525</v>
      </c>
      <c r="O15" s="9">
        <v>1278615989</v>
      </c>
      <c r="P15" s="9">
        <f t="shared" si="8"/>
        <v>25625365.056910571</v>
      </c>
      <c r="Q15" s="9">
        <f t="shared" si="9"/>
        <v>23710492.016260162</v>
      </c>
      <c r="R15" s="9">
        <f t="shared" si="10"/>
        <v>22084268.699186992</v>
      </c>
      <c r="S15" s="9">
        <f t="shared" si="11"/>
        <v>20790503.886178862</v>
      </c>
      <c r="T15" s="3">
        <f t="shared" si="12"/>
        <v>-5.8583095081421401</v>
      </c>
      <c r="U15" s="9">
        <v>-480534087</v>
      </c>
      <c r="V15" s="9">
        <v>-491264129</v>
      </c>
      <c r="W15" s="9">
        <v>-494702046</v>
      </c>
      <c r="X15" s="9">
        <v>-443856790</v>
      </c>
      <c r="Y15" s="9">
        <f t="shared" si="3"/>
        <v>-7813562.3902439028</v>
      </c>
      <c r="Z15" s="10">
        <f t="shared" si="4"/>
        <v>-7988034.6178861791</v>
      </c>
      <c r="AA15" s="10">
        <f t="shared" si="5"/>
        <v>-8043935.7073170729</v>
      </c>
      <c r="AB15" s="10">
        <f t="shared" si="13"/>
        <v>-7217183.5772357723</v>
      </c>
      <c r="AC15" s="3">
        <f t="shared" si="14"/>
        <v>-10.277955470594517</v>
      </c>
      <c r="AD15" s="9">
        <v>1307</v>
      </c>
      <c r="AE15" s="10">
        <v>1223</v>
      </c>
      <c r="AF15" s="10">
        <v>1188</v>
      </c>
      <c r="AG15" s="10">
        <v>1093</v>
      </c>
      <c r="AH15" s="3">
        <f t="shared" si="15"/>
        <v>-7.9966329966329965</v>
      </c>
    </row>
    <row r="16" spans="1:34" s="49" customFormat="1" ht="30" x14ac:dyDescent="0.25">
      <c r="A16" s="6">
        <v>14</v>
      </c>
      <c r="B16" s="21" t="s">
        <v>129</v>
      </c>
      <c r="C16" s="58" t="s">
        <v>119</v>
      </c>
      <c r="D16" s="22">
        <v>188906395</v>
      </c>
      <c r="E16" s="22">
        <v>579676230</v>
      </c>
      <c r="F16" s="22">
        <v>591219274</v>
      </c>
      <c r="G16" s="48" t="s">
        <v>119</v>
      </c>
      <c r="H16" s="47">
        <f t="shared" ref="H16:H47" si="16">D16/61.5</f>
        <v>3071648.6991869919</v>
      </c>
      <c r="I16" s="47">
        <f t="shared" si="2"/>
        <v>9425629.7560975607</v>
      </c>
      <c r="J16" s="10">
        <f t="shared" si="6"/>
        <v>9613321.5284552854</v>
      </c>
      <c r="K16" s="3">
        <f t="shared" si="7"/>
        <v>1.9912915870295387</v>
      </c>
      <c r="L16" s="48" t="s">
        <v>119</v>
      </c>
      <c r="M16" s="22">
        <v>117122602</v>
      </c>
      <c r="N16" s="22">
        <v>533742021</v>
      </c>
      <c r="O16" s="22">
        <v>583746230</v>
      </c>
      <c r="P16" s="48" t="s">
        <v>119</v>
      </c>
      <c r="Q16" s="22">
        <f t="shared" si="9"/>
        <v>1904432.5528455283</v>
      </c>
      <c r="R16" s="22">
        <f t="shared" si="10"/>
        <v>8678732.0487804879</v>
      </c>
      <c r="S16" s="9">
        <f t="shared" si="11"/>
        <v>9491808.6178861782</v>
      </c>
      <c r="T16" s="3">
        <f t="shared" si="12"/>
        <v>9.3686101211056787</v>
      </c>
      <c r="U16" s="48" t="s">
        <v>119</v>
      </c>
      <c r="V16" s="22">
        <v>64425216</v>
      </c>
      <c r="W16" s="22">
        <v>38759952</v>
      </c>
      <c r="X16" s="22">
        <v>6342437</v>
      </c>
      <c r="Y16" s="48" t="s">
        <v>119</v>
      </c>
      <c r="Z16" s="47">
        <f t="shared" ref="Z16:Z47" si="17">V16/61.5</f>
        <v>1047564.487804878</v>
      </c>
      <c r="AA16" s="47">
        <f t="shared" si="5"/>
        <v>630243.12195121951</v>
      </c>
      <c r="AB16" s="10">
        <f t="shared" si="13"/>
        <v>103129.05691056911</v>
      </c>
      <c r="AC16" s="3">
        <f t="shared" si="14"/>
        <v>-83.636623182608687</v>
      </c>
      <c r="AD16" s="48" t="s">
        <v>119</v>
      </c>
      <c r="AE16" s="47">
        <v>396</v>
      </c>
      <c r="AF16" s="47">
        <v>500</v>
      </c>
      <c r="AG16" s="47">
        <v>480</v>
      </c>
      <c r="AH16" s="3">
        <f t="shared" si="15"/>
        <v>-4</v>
      </c>
    </row>
    <row r="17" spans="1:34" ht="31.5" customHeight="1" x14ac:dyDescent="0.25">
      <c r="A17" s="6">
        <v>15</v>
      </c>
      <c r="B17" s="1" t="s">
        <v>17</v>
      </c>
      <c r="C17" s="9">
        <v>329767575</v>
      </c>
      <c r="D17" s="9">
        <v>388815780</v>
      </c>
      <c r="E17" s="9">
        <v>421323679</v>
      </c>
      <c r="F17" s="9">
        <v>417798634</v>
      </c>
      <c r="G17" s="9">
        <f t="shared" ref="G17:G48" si="18">C17/61.5</f>
        <v>5362074.3902439028</v>
      </c>
      <c r="H17" s="10">
        <f t="shared" si="16"/>
        <v>6322207.8048780486</v>
      </c>
      <c r="I17" s="10">
        <f t="shared" si="2"/>
        <v>6850791.5284552844</v>
      </c>
      <c r="J17" s="10">
        <f t="shared" si="6"/>
        <v>6793473.7235772358</v>
      </c>
      <c r="K17" s="3">
        <f t="shared" si="7"/>
        <v>-0.83665959823729719</v>
      </c>
      <c r="L17" s="9">
        <v>308247864</v>
      </c>
      <c r="M17" s="9">
        <v>399599679</v>
      </c>
      <c r="N17" s="9">
        <v>411210665</v>
      </c>
      <c r="O17" s="9">
        <v>426503348</v>
      </c>
      <c r="P17" s="9">
        <f t="shared" si="8"/>
        <v>5012160.3902439028</v>
      </c>
      <c r="Q17" s="9">
        <f t="shared" si="9"/>
        <v>6497555.7560975607</v>
      </c>
      <c r="R17" s="9">
        <f t="shared" si="10"/>
        <v>6686352.2764227642</v>
      </c>
      <c r="S17" s="9">
        <f t="shared" si="11"/>
        <v>6935013.7886178866</v>
      </c>
      <c r="T17" s="3">
        <f t="shared" si="12"/>
        <v>3.7189412390362007</v>
      </c>
      <c r="U17" s="9">
        <v>16923099</v>
      </c>
      <c r="V17" s="9">
        <v>-18766320</v>
      </c>
      <c r="W17" s="9">
        <v>3251475</v>
      </c>
      <c r="X17" s="9">
        <v>-13595788</v>
      </c>
      <c r="Y17" s="9">
        <f t="shared" ref="Y17:Y48" si="19">U17/61.5</f>
        <v>275172.34146341466</v>
      </c>
      <c r="Z17" s="10">
        <f t="shared" si="17"/>
        <v>-305143.41463414632</v>
      </c>
      <c r="AA17" s="10">
        <f t="shared" si="5"/>
        <v>52869.512195121948</v>
      </c>
      <c r="AB17" s="10">
        <f t="shared" si="13"/>
        <v>-221069.72357723577</v>
      </c>
      <c r="AC17" s="3">
        <f t="shared" si="14"/>
        <v>-518.14216624762605</v>
      </c>
      <c r="AD17" s="9">
        <v>529</v>
      </c>
      <c r="AE17" s="10">
        <v>540</v>
      </c>
      <c r="AF17" s="10">
        <v>531</v>
      </c>
      <c r="AG17" s="10">
        <v>501</v>
      </c>
      <c r="AH17" s="3">
        <f t="shared" si="15"/>
        <v>-5.6497175141242941</v>
      </c>
    </row>
    <row r="18" spans="1:34" ht="30" x14ac:dyDescent="0.25">
      <c r="A18" s="6">
        <v>16</v>
      </c>
      <c r="B18" s="1" t="s">
        <v>21</v>
      </c>
      <c r="C18" s="9">
        <v>224351683</v>
      </c>
      <c r="D18" s="9">
        <v>297516710</v>
      </c>
      <c r="E18" s="9">
        <v>301532485</v>
      </c>
      <c r="F18" s="9">
        <v>269972226</v>
      </c>
      <c r="G18" s="9">
        <f t="shared" si="18"/>
        <v>3647994.8455284555</v>
      </c>
      <c r="H18" s="10">
        <f t="shared" si="16"/>
        <v>4837670.0813008128</v>
      </c>
      <c r="I18" s="10">
        <f t="shared" si="2"/>
        <v>4902967.2357723573</v>
      </c>
      <c r="J18" s="10">
        <f t="shared" si="6"/>
        <v>4389792.2926829271</v>
      </c>
      <c r="K18" s="3">
        <f t="shared" si="7"/>
        <v>-10.466619873477313</v>
      </c>
      <c r="L18" s="9">
        <v>218860835</v>
      </c>
      <c r="M18" s="9">
        <v>288502999</v>
      </c>
      <c r="N18" s="9">
        <v>288516721</v>
      </c>
      <c r="O18" s="9">
        <v>256073574</v>
      </c>
      <c r="P18" s="9">
        <f t="shared" si="8"/>
        <v>3558712.7642276422</v>
      </c>
      <c r="Q18" s="9">
        <f t="shared" si="9"/>
        <v>4691105.674796748</v>
      </c>
      <c r="R18" s="9">
        <f t="shared" si="10"/>
        <v>4691328.7967479676</v>
      </c>
      <c r="S18" s="9">
        <f t="shared" si="11"/>
        <v>4163797.9512195121</v>
      </c>
      <c r="T18" s="3">
        <f t="shared" si="12"/>
        <v>-11.244806501180221</v>
      </c>
      <c r="U18" s="9">
        <v>3913300</v>
      </c>
      <c r="V18" s="9">
        <v>6179172</v>
      </c>
      <c r="W18" s="9">
        <v>8744939</v>
      </c>
      <c r="X18" s="9">
        <v>11758021</v>
      </c>
      <c r="Y18" s="9">
        <f t="shared" si="19"/>
        <v>63630.89430894309</v>
      </c>
      <c r="Z18" s="10">
        <f t="shared" si="17"/>
        <v>100474.34146341463</v>
      </c>
      <c r="AA18" s="10">
        <f t="shared" si="5"/>
        <v>142194.13008130083</v>
      </c>
      <c r="AB18" s="10">
        <f t="shared" si="13"/>
        <v>191187.33333333334</v>
      </c>
      <c r="AC18" s="3">
        <f t="shared" si="14"/>
        <v>34.455151716895912</v>
      </c>
      <c r="AD18" s="9">
        <v>374</v>
      </c>
      <c r="AE18" s="10">
        <v>395</v>
      </c>
      <c r="AF18" s="10">
        <v>419</v>
      </c>
      <c r="AG18" s="10">
        <v>350</v>
      </c>
      <c r="AH18" s="3">
        <f t="shared" si="15"/>
        <v>-16.467780429594274</v>
      </c>
    </row>
    <row r="19" spans="1:34" x14ac:dyDescent="0.25">
      <c r="A19" s="6">
        <v>17</v>
      </c>
      <c r="B19" s="1" t="s">
        <v>19</v>
      </c>
      <c r="C19" s="9">
        <v>230979047</v>
      </c>
      <c r="D19" s="9">
        <v>241625375</v>
      </c>
      <c r="E19" s="9">
        <v>280434448</v>
      </c>
      <c r="F19" s="9">
        <v>381454915</v>
      </c>
      <c r="G19" s="9">
        <f t="shared" si="18"/>
        <v>3755756.8617886179</v>
      </c>
      <c r="H19" s="10">
        <f t="shared" si="16"/>
        <v>3928867.8861788618</v>
      </c>
      <c r="I19" s="10">
        <f t="shared" si="2"/>
        <v>4559909.7235772358</v>
      </c>
      <c r="J19" s="10">
        <f t="shared" si="6"/>
        <v>6202518.9430894312</v>
      </c>
      <c r="K19" s="3">
        <f t="shared" si="7"/>
        <v>36.022845167723474</v>
      </c>
      <c r="L19" s="9">
        <v>211690047</v>
      </c>
      <c r="M19" s="9">
        <v>202097232</v>
      </c>
      <c r="N19" s="9">
        <v>276930690</v>
      </c>
      <c r="O19" s="9">
        <v>296658012</v>
      </c>
      <c r="P19" s="9">
        <f t="shared" si="8"/>
        <v>3442114.5853658537</v>
      </c>
      <c r="Q19" s="9">
        <f t="shared" si="9"/>
        <v>3286133.8536585364</v>
      </c>
      <c r="R19" s="9">
        <f t="shared" si="10"/>
        <v>4502938.0487804879</v>
      </c>
      <c r="S19" s="9">
        <f t="shared" si="11"/>
        <v>4823707.5121951215</v>
      </c>
      <c r="T19" s="3">
        <f t="shared" si="12"/>
        <v>7.1235593281481364</v>
      </c>
      <c r="U19" s="9">
        <v>17142677</v>
      </c>
      <c r="V19" s="9">
        <v>34715615</v>
      </c>
      <c r="W19" s="9">
        <v>945400</v>
      </c>
      <c r="X19" s="9">
        <v>75713593</v>
      </c>
      <c r="Y19" s="9">
        <f t="shared" si="19"/>
        <v>278742.71544715448</v>
      </c>
      <c r="Z19" s="10">
        <f t="shared" si="17"/>
        <v>564481.54471544712</v>
      </c>
      <c r="AA19" s="10">
        <f t="shared" si="5"/>
        <v>15372.357723577235</v>
      </c>
      <c r="AB19" s="10">
        <f t="shared" si="13"/>
        <v>1231115.3333333333</v>
      </c>
      <c r="AC19" s="3">
        <f t="shared" si="14"/>
        <v>7908.6305267611597</v>
      </c>
      <c r="AD19" s="9">
        <v>226</v>
      </c>
      <c r="AE19" s="10">
        <v>238</v>
      </c>
      <c r="AF19" s="10">
        <v>245</v>
      </c>
      <c r="AG19" s="10">
        <v>267</v>
      </c>
      <c r="AH19" s="3">
        <f t="shared" si="15"/>
        <v>8.9795918367346932</v>
      </c>
    </row>
    <row r="20" spans="1:34" ht="30" x14ac:dyDescent="0.25">
      <c r="A20" s="6">
        <v>18</v>
      </c>
      <c r="B20" s="4" t="s">
        <v>16</v>
      </c>
      <c r="C20" s="9">
        <v>356003631</v>
      </c>
      <c r="D20" s="9">
        <v>391751978</v>
      </c>
      <c r="E20" s="9">
        <v>352761286</v>
      </c>
      <c r="F20" s="9">
        <v>290109154</v>
      </c>
      <c r="G20" s="9">
        <f t="shared" si="18"/>
        <v>5788676.9268292682</v>
      </c>
      <c r="H20" s="10">
        <f t="shared" si="16"/>
        <v>6369950.8617886174</v>
      </c>
      <c r="I20" s="10">
        <f t="shared" si="2"/>
        <v>5735955.8699186994</v>
      </c>
      <c r="J20" s="10">
        <f t="shared" si="6"/>
        <v>4717222.0162601629</v>
      </c>
      <c r="K20" s="3">
        <f t="shared" si="7"/>
        <v>-17.760489738094446</v>
      </c>
      <c r="L20" s="9">
        <v>324912984</v>
      </c>
      <c r="M20" s="9">
        <v>327430150</v>
      </c>
      <c r="N20" s="9">
        <v>299380800</v>
      </c>
      <c r="O20" s="9">
        <v>239033278</v>
      </c>
      <c r="P20" s="9">
        <f t="shared" si="8"/>
        <v>5283137.9512195121</v>
      </c>
      <c r="Q20" s="9">
        <f t="shared" si="9"/>
        <v>5324067.4796747966</v>
      </c>
      <c r="R20" s="9">
        <f t="shared" si="10"/>
        <v>4867980.4878048785</v>
      </c>
      <c r="S20" s="9">
        <f t="shared" si="11"/>
        <v>3886719.9674796746</v>
      </c>
      <c r="T20" s="3">
        <f t="shared" si="12"/>
        <v>-20.157445634456185</v>
      </c>
      <c r="U20" s="9">
        <v>27498436</v>
      </c>
      <c r="V20" s="9">
        <v>56669796</v>
      </c>
      <c r="W20" s="9">
        <v>46230979</v>
      </c>
      <c r="X20" s="9">
        <v>45551124</v>
      </c>
      <c r="Y20" s="9">
        <f t="shared" si="19"/>
        <v>447129.0406504065</v>
      </c>
      <c r="Z20" s="10">
        <f t="shared" si="17"/>
        <v>921460.09756097558</v>
      </c>
      <c r="AA20" s="10">
        <f t="shared" si="5"/>
        <v>751723.23577235767</v>
      </c>
      <c r="AB20" s="10">
        <f t="shared" si="13"/>
        <v>740668.68292682932</v>
      </c>
      <c r="AC20" s="3">
        <f t="shared" si="14"/>
        <v>-1.4705615470526809</v>
      </c>
      <c r="AD20" s="9">
        <v>165</v>
      </c>
      <c r="AE20" s="10">
        <v>170</v>
      </c>
      <c r="AF20" s="10">
        <v>165</v>
      </c>
      <c r="AG20" s="10">
        <v>160</v>
      </c>
      <c r="AH20" s="3">
        <f t="shared" si="15"/>
        <v>-3.0303030303030303</v>
      </c>
    </row>
    <row r="21" spans="1:34" x14ac:dyDescent="0.25">
      <c r="A21" s="6">
        <v>19</v>
      </c>
      <c r="B21" s="1" t="s">
        <v>20</v>
      </c>
      <c r="C21" s="9">
        <v>226582607</v>
      </c>
      <c r="D21" s="9">
        <v>231947624</v>
      </c>
      <c r="E21" s="9">
        <v>233701754</v>
      </c>
      <c r="F21" s="9">
        <v>228137039</v>
      </c>
      <c r="G21" s="9">
        <f t="shared" si="18"/>
        <v>3684270.0325203254</v>
      </c>
      <c r="H21" s="10">
        <f t="shared" si="16"/>
        <v>3771506.0813008132</v>
      </c>
      <c r="I21" s="10">
        <f t="shared" si="2"/>
        <v>3800028.5203252034</v>
      </c>
      <c r="J21" s="10">
        <f t="shared" si="6"/>
        <v>3709545.349593496</v>
      </c>
      <c r="K21" s="3">
        <f t="shared" si="7"/>
        <v>-2.3811182007645524</v>
      </c>
      <c r="L21" s="9">
        <v>249686986</v>
      </c>
      <c r="M21" s="9">
        <v>230563572</v>
      </c>
      <c r="N21" s="9">
        <v>231929503</v>
      </c>
      <c r="O21" s="9">
        <v>254453448</v>
      </c>
      <c r="P21" s="9">
        <f t="shared" si="8"/>
        <v>4059950.9918699185</v>
      </c>
      <c r="Q21" s="9">
        <f t="shared" si="9"/>
        <v>3749001.1707317075</v>
      </c>
      <c r="R21" s="9">
        <f t="shared" si="10"/>
        <v>3771211.4308943087</v>
      </c>
      <c r="S21" s="9">
        <f t="shared" si="11"/>
        <v>4137454.4390243902</v>
      </c>
      <c r="T21" s="3">
        <f t="shared" si="12"/>
        <v>9.711547995685569</v>
      </c>
      <c r="U21" s="9">
        <v>-23104379</v>
      </c>
      <c r="V21" s="9">
        <v>1118431</v>
      </c>
      <c r="W21" s="9">
        <v>229868</v>
      </c>
      <c r="X21" s="9">
        <v>-26316409</v>
      </c>
      <c r="Y21" s="9">
        <f t="shared" si="19"/>
        <v>-375680.9593495935</v>
      </c>
      <c r="Z21" s="10">
        <f t="shared" si="17"/>
        <v>18185.869918699187</v>
      </c>
      <c r="AA21" s="10">
        <f t="shared" si="5"/>
        <v>3737.6910569105689</v>
      </c>
      <c r="AB21" s="10">
        <f t="shared" si="13"/>
        <v>-427909.0894308943</v>
      </c>
      <c r="AC21" s="3">
        <f t="shared" si="14"/>
        <v>-11548.487392764544</v>
      </c>
      <c r="AD21" s="9">
        <v>231</v>
      </c>
      <c r="AE21" s="10">
        <v>230</v>
      </c>
      <c r="AF21" s="10">
        <v>225</v>
      </c>
      <c r="AG21" s="10">
        <v>230</v>
      </c>
      <c r="AH21" s="3">
        <f t="shared" si="15"/>
        <v>2.2222222222222223</v>
      </c>
    </row>
    <row r="22" spans="1:34" ht="30" x14ac:dyDescent="0.25">
      <c r="A22" s="6">
        <v>20</v>
      </c>
      <c r="B22" s="1" t="s">
        <v>24</v>
      </c>
      <c r="C22" s="9">
        <v>209622291</v>
      </c>
      <c r="D22" s="9">
        <v>219127264</v>
      </c>
      <c r="E22" s="9">
        <v>231826016</v>
      </c>
      <c r="F22" s="9">
        <v>224853403</v>
      </c>
      <c r="G22" s="9">
        <f t="shared" si="18"/>
        <v>3408492.5365853659</v>
      </c>
      <c r="H22" s="10">
        <f t="shared" si="16"/>
        <v>3563044.9430894307</v>
      </c>
      <c r="I22" s="10">
        <f t="shared" si="2"/>
        <v>3769528.7154471544</v>
      </c>
      <c r="J22" s="10">
        <f t="shared" si="6"/>
        <v>3656152.8943089433</v>
      </c>
      <c r="K22" s="3">
        <f t="shared" si="7"/>
        <v>-3.0076921996537265</v>
      </c>
      <c r="L22" s="9">
        <v>199834750</v>
      </c>
      <c r="M22" s="9">
        <v>213901561</v>
      </c>
      <c r="N22" s="9">
        <v>224291706</v>
      </c>
      <c r="O22" s="9">
        <v>235485827</v>
      </c>
      <c r="P22" s="9">
        <f t="shared" si="8"/>
        <v>3249345.5284552844</v>
      </c>
      <c r="Q22" s="9">
        <f t="shared" si="9"/>
        <v>3478074.162601626</v>
      </c>
      <c r="R22" s="9">
        <f t="shared" si="10"/>
        <v>3647019.6097560977</v>
      </c>
      <c r="S22" s="9">
        <f t="shared" si="11"/>
        <v>3829037.837398374</v>
      </c>
      <c r="T22" s="3">
        <f t="shared" si="12"/>
        <v>4.9908760335524844</v>
      </c>
      <c r="U22" s="9">
        <v>8701080</v>
      </c>
      <c r="V22" s="9">
        <v>4472843</v>
      </c>
      <c r="W22" s="9">
        <v>6702984</v>
      </c>
      <c r="X22" s="9">
        <v>-10632424</v>
      </c>
      <c r="Y22" s="9">
        <f t="shared" si="19"/>
        <v>141480.9756097561</v>
      </c>
      <c r="Z22" s="10">
        <f t="shared" si="17"/>
        <v>72729.154471544709</v>
      </c>
      <c r="AA22" s="10">
        <f t="shared" si="5"/>
        <v>108991.60975609756</v>
      </c>
      <c r="AB22" s="10">
        <f t="shared" si="13"/>
        <v>-172884.94308943089</v>
      </c>
      <c r="AC22" s="3">
        <f t="shared" si="14"/>
        <v>-258.62224943398343</v>
      </c>
      <c r="AD22" s="9">
        <v>326</v>
      </c>
      <c r="AE22" s="10">
        <v>326</v>
      </c>
      <c r="AF22" s="10">
        <v>346</v>
      </c>
      <c r="AG22" s="10">
        <v>344</v>
      </c>
      <c r="AH22" s="3">
        <f t="shared" si="15"/>
        <v>-0.57803468208092479</v>
      </c>
    </row>
    <row r="23" spans="1:34" ht="46.5" customHeight="1" x14ac:dyDescent="0.25">
      <c r="A23" s="6">
        <v>21</v>
      </c>
      <c r="B23" s="16" t="s">
        <v>105</v>
      </c>
      <c r="C23" s="9">
        <v>240069439</v>
      </c>
      <c r="D23" s="9">
        <v>232184660</v>
      </c>
      <c r="E23" s="9">
        <v>230087124</v>
      </c>
      <c r="F23" s="9">
        <v>202107168</v>
      </c>
      <c r="G23" s="9">
        <f t="shared" si="18"/>
        <v>3903568.1138211382</v>
      </c>
      <c r="H23" s="9">
        <f t="shared" si="16"/>
        <v>3775360.325203252</v>
      </c>
      <c r="I23" s="10">
        <f t="shared" si="2"/>
        <v>3741254.0487804879</v>
      </c>
      <c r="J23" s="10">
        <f t="shared" si="6"/>
        <v>3286295.4146341463</v>
      </c>
      <c r="K23" s="3">
        <f t="shared" si="7"/>
        <v>-12.16059182868486</v>
      </c>
      <c r="L23" s="9">
        <v>237141172</v>
      </c>
      <c r="M23" s="9">
        <v>228166398</v>
      </c>
      <c r="N23" s="9">
        <v>228107650</v>
      </c>
      <c r="O23" s="9">
        <v>236043859</v>
      </c>
      <c r="P23" s="9">
        <f t="shared" si="8"/>
        <v>3855954.0162601625</v>
      </c>
      <c r="Q23" s="9">
        <f t="shared" si="9"/>
        <v>3710022.7317073173</v>
      </c>
      <c r="R23" s="9">
        <f t="shared" si="10"/>
        <v>3709067.4796747966</v>
      </c>
      <c r="S23" s="9">
        <f t="shared" si="11"/>
        <v>3838111.5284552844</v>
      </c>
      <c r="T23" s="3">
        <f t="shared" si="12"/>
        <v>3.4791507430811728</v>
      </c>
      <c r="U23" s="9">
        <v>2158071</v>
      </c>
      <c r="V23" s="9">
        <v>2582291</v>
      </c>
      <c r="W23" s="9">
        <v>1186680</v>
      </c>
      <c r="X23" s="9">
        <v>-33936691</v>
      </c>
      <c r="Y23" s="9">
        <f t="shared" si="19"/>
        <v>35090.585365853658</v>
      </c>
      <c r="Z23" s="9">
        <f t="shared" si="17"/>
        <v>41988.471544715445</v>
      </c>
      <c r="AA23" s="10">
        <f t="shared" si="5"/>
        <v>19295.609756097561</v>
      </c>
      <c r="AB23" s="10">
        <f t="shared" si="13"/>
        <v>-551816.11382113816</v>
      </c>
      <c r="AC23" s="3">
        <f t="shared" si="14"/>
        <v>-2959.8013786361948</v>
      </c>
      <c r="AD23" s="9">
        <v>198</v>
      </c>
      <c r="AE23" s="10">
        <v>189</v>
      </c>
      <c r="AF23" s="10">
        <v>179</v>
      </c>
      <c r="AG23" s="10">
        <v>183</v>
      </c>
      <c r="AH23" s="3">
        <f t="shared" si="15"/>
        <v>2.2346368715083798</v>
      </c>
    </row>
    <row r="24" spans="1:34" x14ac:dyDescent="0.25">
      <c r="A24" s="6">
        <v>22</v>
      </c>
      <c r="B24" s="1" t="s">
        <v>27</v>
      </c>
      <c r="C24" s="9">
        <v>183193215</v>
      </c>
      <c r="D24" s="9">
        <v>219867376</v>
      </c>
      <c r="E24" s="9">
        <v>223947196</v>
      </c>
      <c r="F24" s="9">
        <v>227327767</v>
      </c>
      <c r="G24" s="9">
        <f t="shared" si="18"/>
        <v>2978751.4634146341</v>
      </c>
      <c r="H24" s="10">
        <f t="shared" si="16"/>
        <v>3575079.2845528456</v>
      </c>
      <c r="I24" s="10">
        <f t="shared" si="2"/>
        <v>3641417.8211382115</v>
      </c>
      <c r="J24" s="10">
        <f t="shared" si="6"/>
        <v>3696386.4552845526</v>
      </c>
      <c r="K24" s="3">
        <f t="shared" si="7"/>
        <v>1.5095393290836292</v>
      </c>
      <c r="L24" s="9">
        <v>427986501</v>
      </c>
      <c r="M24" s="9">
        <v>441497021</v>
      </c>
      <c r="N24" s="9">
        <v>452913859</v>
      </c>
      <c r="O24" s="9">
        <v>457218459</v>
      </c>
      <c r="P24" s="9">
        <f t="shared" si="8"/>
        <v>6959130.0975609757</v>
      </c>
      <c r="Q24" s="9">
        <f t="shared" si="9"/>
        <v>7178813.349593496</v>
      </c>
      <c r="R24" s="9">
        <f t="shared" si="10"/>
        <v>7364452.991869919</v>
      </c>
      <c r="S24" s="9">
        <f t="shared" si="11"/>
        <v>7434446.4878048785</v>
      </c>
      <c r="T24" s="3">
        <f t="shared" si="12"/>
        <v>0.95042355504515486</v>
      </c>
      <c r="U24" s="9">
        <v>-244793286</v>
      </c>
      <c r="V24" s="9">
        <v>-221629645</v>
      </c>
      <c r="W24" s="9">
        <v>-228966663</v>
      </c>
      <c r="X24" s="9">
        <v>-229890692</v>
      </c>
      <c r="Y24" s="9">
        <f t="shared" si="19"/>
        <v>-3980378.6341463416</v>
      </c>
      <c r="Z24" s="10">
        <f t="shared" si="17"/>
        <v>-3603734.0650406503</v>
      </c>
      <c r="AA24" s="10">
        <f t="shared" si="5"/>
        <v>-3723035.1707317075</v>
      </c>
      <c r="AB24" s="10">
        <f t="shared" si="13"/>
        <v>-3738060.0325203254</v>
      </c>
      <c r="AC24" s="3">
        <f t="shared" si="14"/>
        <v>0.40356486306480349</v>
      </c>
      <c r="AD24" s="9">
        <v>252</v>
      </c>
      <c r="AE24" s="10">
        <v>261</v>
      </c>
      <c r="AF24" s="10">
        <v>252</v>
      </c>
      <c r="AG24" s="10">
        <v>245</v>
      </c>
      <c r="AH24" s="3">
        <f t="shared" si="15"/>
        <v>-2.7777777777777777</v>
      </c>
    </row>
    <row r="25" spans="1:34" ht="30" x14ac:dyDescent="0.25">
      <c r="A25" s="6">
        <v>23</v>
      </c>
      <c r="B25" s="1" t="s">
        <v>22</v>
      </c>
      <c r="C25" s="9">
        <v>218527093</v>
      </c>
      <c r="D25" s="9">
        <v>219377328</v>
      </c>
      <c r="E25" s="9">
        <v>220428388</v>
      </c>
      <c r="F25" s="9">
        <v>219682253</v>
      </c>
      <c r="G25" s="9">
        <f t="shared" si="18"/>
        <v>3553286.0650406503</v>
      </c>
      <c r="H25" s="10">
        <f t="shared" si="16"/>
        <v>3567111.0243902439</v>
      </c>
      <c r="I25" s="10">
        <f t="shared" si="2"/>
        <v>3584201.4308943087</v>
      </c>
      <c r="J25" s="10">
        <f t="shared" si="6"/>
        <v>3572069.1544715445</v>
      </c>
      <c r="K25" s="3">
        <f t="shared" si="7"/>
        <v>-0.3384931527059028</v>
      </c>
      <c r="L25" s="9">
        <v>239668857</v>
      </c>
      <c r="M25" s="9">
        <v>218300840</v>
      </c>
      <c r="N25" s="9">
        <v>219866379</v>
      </c>
      <c r="O25" s="9">
        <v>221143207</v>
      </c>
      <c r="P25" s="9">
        <f t="shared" si="8"/>
        <v>3897054.5853658537</v>
      </c>
      <c r="Q25" s="9">
        <f t="shared" si="9"/>
        <v>3549607.1544715445</v>
      </c>
      <c r="R25" s="9">
        <f t="shared" si="10"/>
        <v>3575063.0731707318</v>
      </c>
      <c r="S25" s="9">
        <f t="shared" si="11"/>
        <v>3595824.5040650405</v>
      </c>
      <c r="T25" s="3">
        <f t="shared" si="12"/>
        <v>0.58072908000181334</v>
      </c>
      <c r="U25" s="9">
        <v>-21141764</v>
      </c>
      <c r="V25" s="9">
        <v>669876</v>
      </c>
      <c r="W25" s="9">
        <v>257028</v>
      </c>
      <c r="X25" s="9">
        <v>-1460954</v>
      </c>
      <c r="Y25" s="9">
        <f t="shared" si="19"/>
        <v>-343768.52032520325</v>
      </c>
      <c r="Z25" s="10">
        <f t="shared" si="17"/>
        <v>10892.292682926829</v>
      </c>
      <c r="AA25" s="10">
        <f t="shared" si="5"/>
        <v>4179.3170731707314</v>
      </c>
      <c r="AB25" s="10">
        <f t="shared" si="13"/>
        <v>-23755.349593495936</v>
      </c>
      <c r="AC25" s="3">
        <f t="shared" si="14"/>
        <v>-668.40266430116571</v>
      </c>
      <c r="AD25" s="9">
        <v>250</v>
      </c>
      <c r="AE25" s="10">
        <v>223</v>
      </c>
      <c r="AF25" s="10">
        <v>221</v>
      </c>
      <c r="AG25" s="10">
        <v>215</v>
      </c>
      <c r="AH25" s="3">
        <f t="shared" si="15"/>
        <v>-2.7149321266968327</v>
      </c>
    </row>
    <row r="26" spans="1:34" ht="77.25" customHeight="1" x14ac:dyDescent="0.25">
      <c r="A26" s="6">
        <v>24</v>
      </c>
      <c r="B26" s="1" t="s">
        <v>23</v>
      </c>
      <c r="C26" s="9">
        <v>212608469</v>
      </c>
      <c r="D26" s="9">
        <v>213287556</v>
      </c>
      <c r="E26" s="9">
        <v>216328512</v>
      </c>
      <c r="F26" s="9">
        <v>217357978</v>
      </c>
      <c r="G26" s="9">
        <f t="shared" si="18"/>
        <v>3457048.2764227642</v>
      </c>
      <c r="H26" s="10">
        <f t="shared" si="16"/>
        <v>3468090.3414634145</v>
      </c>
      <c r="I26" s="10">
        <f t="shared" si="2"/>
        <v>3517536.7804878047</v>
      </c>
      <c r="J26" s="10">
        <f t="shared" si="6"/>
        <v>3534276.0650406503</v>
      </c>
      <c r="K26" s="3">
        <f t="shared" si="7"/>
        <v>0.47588086770550153</v>
      </c>
      <c r="L26" s="9">
        <v>269557067</v>
      </c>
      <c r="M26" s="9">
        <v>263935453</v>
      </c>
      <c r="N26" s="9">
        <v>264757528</v>
      </c>
      <c r="O26" s="9">
        <v>276075369</v>
      </c>
      <c r="P26" s="9">
        <f t="shared" si="8"/>
        <v>4383041.7398373988</v>
      </c>
      <c r="Q26" s="9">
        <f t="shared" si="9"/>
        <v>4291633.3821138209</v>
      </c>
      <c r="R26" s="9">
        <f t="shared" si="10"/>
        <v>4305000.4552845526</v>
      </c>
      <c r="S26" s="9">
        <f t="shared" si="11"/>
        <v>4489030.3902439028</v>
      </c>
      <c r="T26" s="3">
        <f t="shared" si="12"/>
        <v>4.274794785060843</v>
      </c>
      <c r="U26" s="9">
        <v>-56948598</v>
      </c>
      <c r="V26" s="9">
        <v>-50647897</v>
      </c>
      <c r="W26" s="9">
        <v>-48429016</v>
      </c>
      <c r="X26" s="9">
        <v>-58717391</v>
      </c>
      <c r="Y26" s="9">
        <f t="shared" si="19"/>
        <v>-925993.46341463411</v>
      </c>
      <c r="Z26" s="10">
        <f t="shared" si="17"/>
        <v>-823543.0406504065</v>
      </c>
      <c r="AA26" s="10">
        <f t="shared" si="5"/>
        <v>-787463.67479674798</v>
      </c>
      <c r="AB26" s="10">
        <f t="shared" si="13"/>
        <v>-954754.32520325202</v>
      </c>
      <c r="AC26" s="3">
        <f t="shared" si="14"/>
        <v>21.2442371325488</v>
      </c>
      <c r="AD26" s="9">
        <v>503</v>
      </c>
      <c r="AE26" s="10">
        <v>491</v>
      </c>
      <c r="AF26" s="10">
        <v>476</v>
      </c>
      <c r="AG26" s="10">
        <v>471</v>
      </c>
      <c r="AH26" s="3">
        <f t="shared" si="15"/>
        <v>-1.0504201680672269</v>
      </c>
    </row>
    <row r="27" spans="1:34" ht="30" x14ac:dyDescent="0.25">
      <c r="A27" s="6">
        <v>25</v>
      </c>
      <c r="B27" s="1" t="s">
        <v>31</v>
      </c>
      <c r="C27" s="9">
        <v>165920473</v>
      </c>
      <c r="D27" s="9">
        <v>186141709</v>
      </c>
      <c r="E27" s="9">
        <v>207633828</v>
      </c>
      <c r="F27" s="9">
        <v>237401216</v>
      </c>
      <c r="G27" s="9">
        <f t="shared" si="18"/>
        <v>2697893.8699186994</v>
      </c>
      <c r="H27" s="10">
        <f t="shared" si="16"/>
        <v>3026694.4552845526</v>
      </c>
      <c r="I27" s="10">
        <f t="shared" si="2"/>
        <v>3376159.8048780486</v>
      </c>
      <c r="J27" s="10">
        <f t="shared" si="6"/>
        <v>3860182.3739837399</v>
      </c>
      <c r="K27" s="3">
        <f t="shared" si="7"/>
        <v>14.336482781601465</v>
      </c>
      <c r="L27" s="9">
        <v>148785026</v>
      </c>
      <c r="M27" s="9">
        <v>162513409</v>
      </c>
      <c r="N27" s="9">
        <v>160988069</v>
      </c>
      <c r="O27" s="9">
        <v>171721437</v>
      </c>
      <c r="P27" s="9">
        <f t="shared" si="8"/>
        <v>2419268.7154471544</v>
      </c>
      <c r="Q27" s="9">
        <f t="shared" si="9"/>
        <v>2642494.4552845526</v>
      </c>
      <c r="R27" s="9">
        <f t="shared" si="10"/>
        <v>2617692.1788617885</v>
      </c>
      <c r="S27" s="9">
        <f t="shared" si="11"/>
        <v>2792218.487804878</v>
      </c>
      <c r="T27" s="3">
        <f t="shared" si="12"/>
        <v>6.6671822742342473</v>
      </c>
      <c r="U27" s="9">
        <v>13901292</v>
      </c>
      <c r="V27" s="9">
        <v>21089379</v>
      </c>
      <c r="W27" s="9">
        <v>41825289</v>
      </c>
      <c r="X27" s="9">
        <v>60945963</v>
      </c>
      <c r="Y27" s="9">
        <f t="shared" si="19"/>
        <v>226037.26829268291</v>
      </c>
      <c r="Z27" s="10">
        <f t="shared" si="17"/>
        <v>342916.73170731706</v>
      </c>
      <c r="AA27" s="10">
        <f t="shared" si="5"/>
        <v>680086</v>
      </c>
      <c r="AB27" s="10">
        <f t="shared" si="13"/>
        <v>990991.26829268294</v>
      </c>
      <c r="AC27" s="3">
        <f t="shared" si="14"/>
        <v>45.715581307758569</v>
      </c>
      <c r="AD27" s="9">
        <v>141</v>
      </c>
      <c r="AE27" s="10">
        <v>141</v>
      </c>
      <c r="AF27" s="10">
        <v>142</v>
      </c>
      <c r="AG27" s="10">
        <v>148</v>
      </c>
      <c r="AH27" s="3">
        <f t="shared" si="15"/>
        <v>4.225352112676056</v>
      </c>
    </row>
    <row r="28" spans="1:34" x14ac:dyDescent="0.25">
      <c r="A28" s="6">
        <v>26</v>
      </c>
      <c r="B28" s="2" t="s">
        <v>36</v>
      </c>
      <c r="C28" s="9">
        <v>134491117</v>
      </c>
      <c r="D28" s="9">
        <v>131924377</v>
      </c>
      <c r="E28" s="9">
        <v>199305238</v>
      </c>
      <c r="F28" s="9">
        <v>282138473</v>
      </c>
      <c r="G28" s="9">
        <f t="shared" si="18"/>
        <v>2186847.4308943087</v>
      </c>
      <c r="H28" s="10">
        <f t="shared" si="16"/>
        <v>2145111.8211382115</v>
      </c>
      <c r="I28" s="10">
        <f t="shared" si="2"/>
        <v>3240735.5772357723</v>
      </c>
      <c r="J28" s="10">
        <f t="shared" si="6"/>
        <v>4587617.4471544717</v>
      </c>
      <c r="K28" s="3">
        <f t="shared" si="7"/>
        <v>41.560992491326296</v>
      </c>
      <c r="L28" s="9">
        <v>145739339</v>
      </c>
      <c r="M28" s="9">
        <v>127502116</v>
      </c>
      <c r="N28" s="9">
        <v>166035259</v>
      </c>
      <c r="O28" s="9">
        <v>164979589</v>
      </c>
      <c r="P28" s="9">
        <f t="shared" si="8"/>
        <v>2369745.349593496</v>
      </c>
      <c r="Q28" s="9">
        <f t="shared" si="9"/>
        <v>2073205.1382113821</v>
      </c>
      <c r="R28" s="9">
        <f t="shared" si="10"/>
        <v>2699760.3089430896</v>
      </c>
      <c r="S28" s="9">
        <f t="shared" si="11"/>
        <v>2682594.9430894307</v>
      </c>
      <c r="T28" s="3">
        <f t="shared" si="12"/>
        <v>-0.63581073463438265</v>
      </c>
      <c r="U28" s="9">
        <v>-11248222</v>
      </c>
      <c r="V28" s="9">
        <v>3892549</v>
      </c>
      <c r="W28" s="9">
        <v>31715321</v>
      </c>
      <c r="X28" s="9">
        <v>1155799308</v>
      </c>
      <c r="Y28" s="9">
        <f t="shared" si="19"/>
        <v>-182897.91869918699</v>
      </c>
      <c r="Z28" s="10">
        <f t="shared" si="17"/>
        <v>63293.479674796748</v>
      </c>
      <c r="AA28" s="10">
        <f t="shared" si="5"/>
        <v>515696.27642276423</v>
      </c>
      <c r="AB28" s="10">
        <f t="shared" si="13"/>
        <v>18793484.68292683</v>
      </c>
      <c r="AC28" s="3">
        <f t="shared" si="14"/>
        <v>3544.2932675977013</v>
      </c>
      <c r="AD28" s="9">
        <v>36</v>
      </c>
      <c r="AE28" s="10">
        <v>37</v>
      </c>
      <c r="AF28" s="10">
        <v>41</v>
      </c>
      <c r="AG28" s="10">
        <v>42</v>
      </c>
      <c r="AH28" s="3">
        <f t="shared" si="15"/>
        <v>2.4390243902439024</v>
      </c>
    </row>
    <row r="29" spans="1:34" ht="30" x14ac:dyDescent="0.25">
      <c r="A29" s="6">
        <v>27</v>
      </c>
      <c r="B29" s="1" t="s">
        <v>33</v>
      </c>
      <c r="C29" s="9">
        <v>163707766</v>
      </c>
      <c r="D29" s="9">
        <v>192184796</v>
      </c>
      <c r="E29" s="9">
        <v>194494870</v>
      </c>
      <c r="F29" s="9">
        <v>202973501</v>
      </c>
      <c r="G29" s="9">
        <f t="shared" si="18"/>
        <v>2661914.8943089433</v>
      </c>
      <c r="H29" s="10">
        <f t="shared" si="16"/>
        <v>3124956.0325203254</v>
      </c>
      <c r="I29" s="10">
        <f t="shared" si="2"/>
        <v>3162518.2113821139</v>
      </c>
      <c r="J29" s="10">
        <f t="shared" si="6"/>
        <v>3300382.1300813006</v>
      </c>
      <c r="K29" s="3">
        <f t="shared" si="7"/>
        <v>4.3593082943524424</v>
      </c>
      <c r="L29" s="9">
        <v>159496460</v>
      </c>
      <c r="M29" s="9">
        <v>190089341</v>
      </c>
      <c r="N29" s="9">
        <v>211768529</v>
      </c>
      <c r="O29" s="9">
        <v>250624573</v>
      </c>
      <c r="P29" s="9">
        <f t="shared" si="8"/>
        <v>2593438.3739837399</v>
      </c>
      <c r="Q29" s="9">
        <f t="shared" si="9"/>
        <v>3090883.5934959347</v>
      </c>
      <c r="R29" s="9">
        <f t="shared" si="10"/>
        <v>3443390.7154471544</v>
      </c>
      <c r="S29" s="9">
        <f t="shared" si="11"/>
        <v>4075196.3089430896</v>
      </c>
      <c r="T29" s="3">
        <f t="shared" si="12"/>
        <v>18.348356190357258</v>
      </c>
      <c r="U29" s="9">
        <v>3220744</v>
      </c>
      <c r="V29" s="9">
        <v>1481791</v>
      </c>
      <c r="W29" s="9">
        <v>-17273659</v>
      </c>
      <c r="X29" s="9">
        <v>-47651072</v>
      </c>
      <c r="Y29" s="9">
        <f t="shared" si="19"/>
        <v>52369.82113821138</v>
      </c>
      <c r="Z29" s="10">
        <f t="shared" si="17"/>
        <v>24094.162601626016</v>
      </c>
      <c r="AA29" s="10">
        <f t="shared" si="5"/>
        <v>-280872.50406504067</v>
      </c>
      <c r="AB29" s="10">
        <f t="shared" si="13"/>
        <v>-774814.17886178859</v>
      </c>
      <c r="AC29" s="3">
        <f t="shared" si="14"/>
        <v>175.85974691291523</v>
      </c>
      <c r="AD29" s="9">
        <v>217</v>
      </c>
      <c r="AE29" s="10">
        <v>240</v>
      </c>
      <c r="AF29" s="10">
        <v>230</v>
      </c>
      <c r="AG29" s="10">
        <v>214</v>
      </c>
      <c r="AH29" s="3">
        <f t="shared" si="15"/>
        <v>-6.9565217391304346</v>
      </c>
    </row>
    <row r="30" spans="1:34" x14ac:dyDescent="0.25">
      <c r="A30" s="6">
        <v>28</v>
      </c>
      <c r="B30" s="1" t="s">
        <v>25</v>
      </c>
      <c r="C30" s="9">
        <v>201355885</v>
      </c>
      <c r="D30" s="9">
        <v>193415915</v>
      </c>
      <c r="E30" s="9">
        <v>190378997</v>
      </c>
      <c r="F30" s="9">
        <v>189623480</v>
      </c>
      <c r="G30" s="9">
        <f t="shared" si="18"/>
        <v>3274079.4308943087</v>
      </c>
      <c r="H30" s="10">
        <f t="shared" si="16"/>
        <v>3144974.2276422763</v>
      </c>
      <c r="I30" s="10">
        <f t="shared" si="2"/>
        <v>3095593.4471544717</v>
      </c>
      <c r="J30" s="10">
        <f t="shared" si="6"/>
        <v>3083308.6178861787</v>
      </c>
      <c r="K30" s="3">
        <f t="shared" si="7"/>
        <v>-0.39684892341354233</v>
      </c>
      <c r="L30" s="9">
        <v>195149917</v>
      </c>
      <c r="M30" s="9">
        <v>183305033</v>
      </c>
      <c r="N30" s="9">
        <v>176254468</v>
      </c>
      <c r="O30" s="9">
        <v>183320277</v>
      </c>
      <c r="P30" s="9">
        <f t="shared" si="8"/>
        <v>3173169.3821138213</v>
      </c>
      <c r="Q30" s="9">
        <f t="shared" si="9"/>
        <v>2980569.6422764226</v>
      </c>
      <c r="R30" s="9">
        <f t="shared" si="10"/>
        <v>2865926.3089430896</v>
      </c>
      <c r="S30" s="9">
        <f t="shared" si="11"/>
        <v>2980817.512195122</v>
      </c>
      <c r="T30" s="3">
        <f t="shared" si="12"/>
        <v>4.0088680191642005</v>
      </c>
      <c r="U30" s="9">
        <v>5442688</v>
      </c>
      <c r="V30" s="9">
        <v>8872337</v>
      </c>
      <c r="W30" s="9">
        <v>12552729</v>
      </c>
      <c r="X30" s="9">
        <v>5434114</v>
      </c>
      <c r="Y30" s="9">
        <f t="shared" si="19"/>
        <v>88498.991869918696</v>
      </c>
      <c r="Z30" s="10">
        <f t="shared" si="17"/>
        <v>144265.64227642276</v>
      </c>
      <c r="AA30" s="10">
        <f t="shared" si="5"/>
        <v>204109.41463414635</v>
      </c>
      <c r="AB30" s="10">
        <f t="shared" si="13"/>
        <v>88359.577235772362</v>
      </c>
      <c r="AC30" s="3">
        <f t="shared" si="14"/>
        <v>-56.70970033687496</v>
      </c>
      <c r="AD30" s="9">
        <v>292</v>
      </c>
      <c r="AE30" s="10">
        <v>331</v>
      </c>
      <c r="AF30" s="10">
        <v>316</v>
      </c>
      <c r="AG30" s="10">
        <v>297</v>
      </c>
      <c r="AH30" s="3">
        <f t="shared" si="15"/>
        <v>-6.0126582278481013</v>
      </c>
    </row>
    <row r="31" spans="1:34" ht="30" x14ac:dyDescent="0.25">
      <c r="A31" s="6">
        <v>29</v>
      </c>
      <c r="B31" s="1" t="s">
        <v>32</v>
      </c>
      <c r="C31" s="9">
        <v>164384469</v>
      </c>
      <c r="D31" s="9">
        <v>170078965</v>
      </c>
      <c r="E31" s="9">
        <v>183429087</v>
      </c>
      <c r="F31" s="9">
        <v>178514352</v>
      </c>
      <c r="G31" s="9">
        <f t="shared" si="18"/>
        <v>2672918.1951219514</v>
      </c>
      <c r="H31" s="10">
        <f t="shared" si="16"/>
        <v>2765511.6260162601</v>
      </c>
      <c r="I31" s="10">
        <f t="shared" si="2"/>
        <v>2982586.7804878047</v>
      </c>
      <c r="J31" s="10">
        <f t="shared" si="6"/>
        <v>2902672.3902439023</v>
      </c>
      <c r="K31" s="3">
        <f t="shared" si="7"/>
        <v>-2.6793651325321157</v>
      </c>
      <c r="L31" s="9">
        <v>154119001</v>
      </c>
      <c r="M31" s="9">
        <v>149058996</v>
      </c>
      <c r="N31" s="9">
        <v>162896878</v>
      </c>
      <c r="O31" s="9">
        <v>160997422</v>
      </c>
      <c r="P31" s="9">
        <f t="shared" si="8"/>
        <v>2506000.0162601625</v>
      </c>
      <c r="Q31" s="9">
        <f t="shared" si="9"/>
        <v>2423723.512195122</v>
      </c>
      <c r="R31" s="9">
        <f t="shared" si="10"/>
        <v>2648729.7235772358</v>
      </c>
      <c r="S31" s="9">
        <f t="shared" si="11"/>
        <v>2617844.2601626017</v>
      </c>
      <c r="T31" s="3">
        <f t="shared" si="12"/>
        <v>-1.1660481301550789</v>
      </c>
      <c r="U31" s="9">
        <v>7374501</v>
      </c>
      <c r="V31" s="9">
        <v>17738652</v>
      </c>
      <c r="W31" s="9">
        <v>17688601</v>
      </c>
      <c r="X31" s="9">
        <v>14883559</v>
      </c>
      <c r="Y31" s="9">
        <f t="shared" si="19"/>
        <v>119910.58536585367</v>
      </c>
      <c r="Z31" s="10">
        <f t="shared" si="17"/>
        <v>288433.36585365853</v>
      </c>
      <c r="AA31" s="10">
        <f t="shared" si="5"/>
        <v>287619.52845528454</v>
      </c>
      <c r="AB31" s="10">
        <f t="shared" si="13"/>
        <v>242009.0894308943</v>
      </c>
      <c r="AC31" s="3">
        <f t="shared" si="14"/>
        <v>-15.857907586925613</v>
      </c>
      <c r="AD31" s="9">
        <v>380</v>
      </c>
      <c r="AE31" s="10">
        <v>370</v>
      </c>
      <c r="AF31" s="10">
        <v>360</v>
      </c>
      <c r="AG31" s="10">
        <v>346</v>
      </c>
      <c r="AH31" s="3">
        <f t="shared" si="15"/>
        <v>-3.8888888888888888</v>
      </c>
    </row>
    <row r="32" spans="1:34" x14ac:dyDescent="0.25">
      <c r="A32" s="6">
        <v>30</v>
      </c>
      <c r="B32" s="1" t="s">
        <v>30</v>
      </c>
      <c r="C32" s="9">
        <v>171813110</v>
      </c>
      <c r="D32" s="9">
        <v>175725595</v>
      </c>
      <c r="E32" s="9">
        <v>176252263</v>
      </c>
      <c r="F32" s="9">
        <v>182076691</v>
      </c>
      <c r="G32" s="9">
        <f t="shared" si="18"/>
        <v>2793709.1056910567</v>
      </c>
      <c r="H32" s="10">
        <f t="shared" si="16"/>
        <v>2857326.7479674798</v>
      </c>
      <c r="I32" s="10">
        <f t="shared" si="2"/>
        <v>2865890.4552845526</v>
      </c>
      <c r="J32" s="10">
        <f t="shared" si="6"/>
        <v>2960596.6016260162</v>
      </c>
      <c r="K32" s="3">
        <f t="shared" si="7"/>
        <v>3.304597569904677</v>
      </c>
      <c r="L32" s="9">
        <v>170072666</v>
      </c>
      <c r="M32" s="9">
        <v>174842504</v>
      </c>
      <c r="N32" s="9">
        <v>170843932</v>
      </c>
      <c r="O32" s="9">
        <v>180432241</v>
      </c>
      <c r="P32" s="9">
        <f t="shared" si="8"/>
        <v>2765409.2032520324</v>
      </c>
      <c r="Q32" s="9">
        <f t="shared" si="9"/>
        <v>2842967.5447154474</v>
      </c>
      <c r="R32" s="9">
        <f t="shared" si="10"/>
        <v>2777950.1138211382</v>
      </c>
      <c r="S32" s="9">
        <f t="shared" si="11"/>
        <v>2933857.5772357723</v>
      </c>
      <c r="T32" s="3">
        <f t="shared" si="12"/>
        <v>5.6123204890882512</v>
      </c>
      <c r="U32" s="9">
        <v>1449627</v>
      </c>
      <c r="V32" s="9">
        <v>684078</v>
      </c>
      <c r="W32" s="9">
        <v>4664918</v>
      </c>
      <c r="X32" s="9">
        <v>535676</v>
      </c>
      <c r="Y32" s="9">
        <f t="shared" si="19"/>
        <v>23571.170731707316</v>
      </c>
      <c r="Z32" s="10">
        <f t="shared" si="17"/>
        <v>11123.219512195123</v>
      </c>
      <c r="AA32" s="10">
        <f t="shared" si="5"/>
        <v>75852.32520325204</v>
      </c>
      <c r="AB32" s="10">
        <f t="shared" si="13"/>
        <v>8710.1788617886177</v>
      </c>
      <c r="AC32" s="3">
        <f t="shared" si="14"/>
        <v>-88.516925699444243</v>
      </c>
      <c r="AD32" s="9">
        <v>229</v>
      </c>
      <c r="AE32" s="10">
        <v>225</v>
      </c>
      <c r="AF32" s="10">
        <v>220</v>
      </c>
      <c r="AG32" s="10">
        <v>219</v>
      </c>
      <c r="AH32" s="3">
        <f t="shared" si="15"/>
        <v>-0.45454545454545453</v>
      </c>
    </row>
    <row r="33" spans="1:35" ht="14.25" customHeight="1" x14ac:dyDescent="0.25">
      <c r="A33" s="6">
        <v>31</v>
      </c>
      <c r="B33" s="1" t="s">
        <v>28</v>
      </c>
      <c r="C33" s="9">
        <v>178826075</v>
      </c>
      <c r="D33" s="9">
        <v>173568052</v>
      </c>
      <c r="E33" s="9">
        <v>171180303</v>
      </c>
      <c r="F33" s="9">
        <v>169663296</v>
      </c>
      <c r="G33" s="9">
        <f t="shared" si="18"/>
        <v>2907741.0569105693</v>
      </c>
      <c r="H33" s="10">
        <f t="shared" si="16"/>
        <v>2822244.7479674798</v>
      </c>
      <c r="I33" s="10">
        <f t="shared" si="2"/>
        <v>2783419.5609756098</v>
      </c>
      <c r="J33" s="10">
        <f t="shared" si="6"/>
        <v>2758752.7804878047</v>
      </c>
      <c r="K33" s="3">
        <f t="shared" si="7"/>
        <v>-0.88620417969466969</v>
      </c>
      <c r="L33" s="9">
        <v>172178745</v>
      </c>
      <c r="M33" s="9">
        <v>171579236</v>
      </c>
      <c r="N33" s="9">
        <v>169796660</v>
      </c>
      <c r="O33" s="9">
        <v>168067129</v>
      </c>
      <c r="P33" s="9">
        <f t="shared" si="8"/>
        <v>2799654.3902439023</v>
      </c>
      <c r="Q33" s="9">
        <f t="shared" si="9"/>
        <v>2789906.2764227642</v>
      </c>
      <c r="R33" s="9">
        <f t="shared" si="10"/>
        <v>2760921.3008130081</v>
      </c>
      <c r="S33" s="9">
        <f t="shared" si="11"/>
        <v>2732798.8455284555</v>
      </c>
      <c r="T33" s="3">
        <f t="shared" si="12"/>
        <v>-1.018589529381791</v>
      </c>
      <c r="U33" s="9">
        <v>4802735</v>
      </c>
      <c r="V33" s="9">
        <v>1271249</v>
      </c>
      <c r="W33" s="9">
        <v>654420</v>
      </c>
      <c r="X33" s="9">
        <v>549488</v>
      </c>
      <c r="Y33" s="9">
        <f t="shared" si="19"/>
        <v>78093.252032520322</v>
      </c>
      <c r="Z33" s="10">
        <f t="shared" si="17"/>
        <v>20670.715447154471</v>
      </c>
      <c r="AA33" s="10">
        <f t="shared" si="5"/>
        <v>10640.975609756097</v>
      </c>
      <c r="AB33" s="10">
        <f t="shared" si="13"/>
        <v>8934.7642276422757</v>
      </c>
      <c r="AC33" s="3">
        <f t="shared" si="14"/>
        <v>-16.034351028391551</v>
      </c>
      <c r="AD33" s="9">
        <v>263</v>
      </c>
      <c r="AE33" s="10">
        <v>253</v>
      </c>
      <c r="AF33" s="10">
        <v>253</v>
      </c>
      <c r="AG33" s="10">
        <v>264</v>
      </c>
      <c r="AH33" s="3">
        <f t="shared" si="15"/>
        <v>4.3478260869565215</v>
      </c>
    </row>
    <row r="34" spans="1:35" ht="30" x14ac:dyDescent="0.25">
      <c r="A34" s="6">
        <v>32</v>
      </c>
      <c r="B34" s="1" t="s">
        <v>26</v>
      </c>
      <c r="C34" s="9">
        <v>191823319</v>
      </c>
      <c r="D34" s="9">
        <v>174890363</v>
      </c>
      <c r="E34" s="9">
        <v>165748405</v>
      </c>
      <c r="F34" s="9">
        <v>162890016</v>
      </c>
      <c r="G34" s="9">
        <f t="shared" si="18"/>
        <v>3119078.3577235774</v>
      </c>
      <c r="H34" s="10">
        <f t="shared" si="16"/>
        <v>2843745.7398373983</v>
      </c>
      <c r="I34" s="10">
        <f t="shared" si="2"/>
        <v>2695096.0162601625</v>
      </c>
      <c r="J34" s="10">
        <f t="shared" si="6"/>
        <v>2648618.1463414636</v>
      </c>
      <c r="K34" s="3">
        <f t="shared" si="7"/>
        <v>-1.7245348454484375</v>
      </c>
      <c r="L34" s="9">
        <v>169729305</v>
      </c>
      <c r="M34" s="9">
        <v>124518291</v>
      </c>
      <c r="N34" s="9">
        <v>114719544</v>
      </c>
      <c r="O34" s="9">
        <v>118450771</v>
      </c>
      <c r="P34" s="9">
        <f t="shared" si="8"/>
        <v>2759826.0975609757</v>
      </c>
      <c r="Q34" s="9">
        <f t="shared" si="9"/>
        <v>2024687.6585365853</v>
      </c>
      <c r="R34" s="9">
        <f t="shared" si="10"/>
        <v>1865358.4390243902</v>
      </c>
      <c r="S34" s="9">
        <f t="shared" si="11"/>
        <v>1926028.7967479674</v>
      </c>
      <c r="T34" s="3">
        <f t="shared" si="12"/>
        <v>3.2524771890655355</v>
      </c>
      <c r="U34" s="9">
        <v>19800374</v>
      </c>
      <c r="V34" s="9">
        <v>45247301</v>
      </c>
      <c r="W34" s="9">
        <v>45683686</v>
      </c>
      <c r="X34" s="9">
        <v>39780420</v>
      </c>
      <c r="Y34" s="9">
        <f t="shared" si="19"/>
        <v>321957.30081300816</v>
      </c>
      <c r="Z34" s="10">
        <f t="shared" si="17"/>
        <v>735728.47154471546</v>
      </c>
      <c r="AA34" s="10">
        <f t="shared" si="5"/>
        <v>742824.16260162601</v>
      </c>
      <c r="AB34" s="10">
        <f t="shared" si="13"/>
        <v>646836.09756097558</v>
      </c>
      <c r="AC34" s="3">
        <f t="shared" si="14"/>
        <v>-12.922043987431312</v>
      </c>
      <c r="AD34" s="9">
        <v>184</v>
      </c>
      <c r="AE34" s="10">
        <v>140</v>
      </c>
      <c r="AF34" s="10">
        <v>123</v>
      </c>
      <c r="AG34" s="10">
        <v>108</v>
      </c>
      <c r="AH34" s="3">
        <f t="shared" si="15"/>
        <v>-12.195121951219512</v>
      </c>
    </row>
    <row r="35" spans="1:35" ht="30" x14ac:dyDescent="0.25">
      <c r="A35" s="6">
        <v>33</v>
      </c>
      <c r="B35" s="1" t="s">
        <v>29</v>
      </c>
      <c r="C35" s="9">
        <v>173387444</v>
      </c>
      <c r="D35" s="9">
        <v>177515627</v>
      </c>
      <c r="E35" s="9">
        <v>160981662</v>
      </c>
      <c r="F35" s="9">
        <v>158937445</v>
      </c>
      <c r="G35" s="9">
        <f t="shared" si="18"/>
        <v>2819308.0325203254</v>
      </c>
      <c r="H35" s="10">
        <f t="shared" si="16"/>
        <v>2886432.9593495936</v>
      </c>
      <c r="I35" s="10">
        <f t="shared" si="2"/>
        <v>2617588</v>
      </c>
      <c r="J35" s="10">
        <f t="shared" si="6"/>
        <v>2584348.6991869919</v>
      </c>
      <c r="K35" s="3">
        <f t="shared" si="7"/>
        <v>-1.2698446360927742</v>
      </c>
      <c r="L35" s="9">
        <v>148215311</v>
      </c>
      <c r="M35" s="9">
        <v>147599859</v>
      </c>
      <c r="N35" s="9">
        <v>142872917</v>
      </c>
      <c r="O35" s="9">
        <v>148150693</v>
      </c>
      <c r="P35" s="9">
        <f t="shared" si="8"/>
        <v>2410005.0569105693</v>
      </c>
      <c r="Q35" s="9">
        <f t="shared" si="9"/>
        <v>2399997.7073170734</v>
      </c>
      <c r="R35" s="9">
        <f t="shared" si="10"/>
        <v>2323136.8617886179</v>
      </c>
      <c r="S35" s="9">
        <f t="shared" si="11"/>
        <v>2408954.3577235774</v>
      </c>
      <c r="T35" s="3">
        <f t="shared" si="12"/>
        <v>3.694035308315291</v>
      </c>
      <c r="U35" s="9">
        <v>23770143</v>
      </c>
      <c r="V35" s="9">
        <v>26812657</v>
      </c>
      <c r="W35" s="9">
        <v>18108745</v>
      </c>
      <c r="X35" s="9">
        <v>10344933</v>
      </c>
      <c r="Y35" s="9">
        <f t="shared" si="19"/>
        <v>386506.39024390245</v>
      </c>
      <c r="Z35" s="10">
        <f t="shared" si="17"/>
        <v>435978.16260162601</v>
      </c>
      <c r="AA35" s="10">
        <f t="shared" si="5"/>
        <v>294451.13821138209</v>
      </c>
      <c r="AB35" s="10">
        <f t="shared" si="13"/>
        <v>168210.29268292684</v>
      </c>
      <c r="AC35" s="3">
        <f t="shared" si="14"/>
        <v>-42.873274763104789</v>
      </c>
      <c r="AD35" s="9">
        <v>234</v>
      </c>
      <c r="AE35" s="10">
        <v>236</v>
      </c>
      <c r="AF35" s="10">
        <v>238</v>
      </c>
      <c r="AG35" s="10">
        <v>236</v>
      </c>
      <c r="AH35" s="3">
        <f t="shared" si="15"/>
        <v>-0.84033613445378152</v>
      </c>
    </row>
    <row r="36" spans="1:35" ht="30" x14ac:dyDescent="0.25">
      <c r="A36" s="6">
        <v>34</v>
      </c>
      <c r="B36" s="1" t="s">
        <v>35</v>
      </c>
      <c r="C36" s="9">
        <v>142269081</v>
      </c>
      <c r="D36" s="9">
        <v>163881097</v>
      </c>
      <c r="E36" s="9">
        <v>155556050</v>
      </c>
      <c r="F36" s="9">
        <v>179635660</v>
      </c>
      <c r="G36" s="9">
        <f t="shared" si="18"/>
        <v>2313318.3902439023</v>
      </c>
      <c r="H36" s="10">
        <f t="shared" si="16"/>
        <v>2664733.2845528456</v>
      </c>
      <c r="I36" s="10">
        <f t="shared" ref="I36:I58" si="20">E36/61.5</f>
        <v>2529366.6666666665</v>
      </c>
      <c r="J36" s="10">
        <f t="shared" si="6"/>
        <v>2920905.0406504064</v>
      </c>
      <c r="K36" s="3">
        <f t="shared" si="7"/>
        <v>15.47970008238188</v>
      </c>
      <c r="L36" s="9">
        <v>152974074</v>
      </c>
      <c r="M36" s="9">
        <v>158108662</v>
      </c>
      <c r="N36" s="9">
        <v>163798790</v>
      </c>
      <c r="O36" s="9">
        <v>165161575</v>
      </c>
      <c r="P36" s="9">
        <f t="shared" si="8"/>
        <v>2487383.3170731706</v>
      </c>
      <c r="Q36" s="9">
        <f t="shared" si="9"/>
        <v>2570872.5528455283</v>
      </c>
      <c r="R36" s="9">
        <f t="shared" si="10"/>
        <v>2663394.9593495936</v>
      </c>
      <c r="S36" s="9">
        <f t="shared" si="11"/>
        <v>2685554.0650406503</v>
      </c>
      <c r="T36" s="3">
        <f t="shared" si="12"/>
        <v>0.831987220418417</v>
      </c>
      <c r="U36" s="9">
        <v>-10704993</v>
      </c>
      <c r="V36" s="9">
        <v>5247243</v>
      </c>
      <c r="W36" s="9">
        <v>-8242740</v>
      </c>
      <c r="X36" s="9">
        <v>12946925</v>
      </c>
      <c r="Y36" s="9">
        <f t="shared" si="19"/>
        <v>-174064.92682926828</v>
      </c>
      <c r="Z36" s="10">
        <f t="shared" si="17"/>
        <v>85321.024390243896</v>
      </c>
      <c r="AA36" s="10">
        <f t="shared" ref="AA36:AA67" si="21">W36/61.5</f>
        <v>-134028.29268292684</v>
      </c>
      <c r="AB36" s="10">
        <f t="shared" si="13"/>
        <v>210519.1056910569</v>
      </c>
      <c r="AC36" s="3">
        <f t="shared" si="14"/>
        <v>-257.07064641126618</v>
      </c>
      <c r="AD36" s="9">
        <v>238</v>
      </c>
      <c r="AE36" s="10">
        <v>249</v>
      </c>
      <c r="AF36" s="10">
        <v>237</v>
      </c>
      <c r="AG36" s="10">
        <v>243</v>
      </c>
      <c r="AH36" s="3">
        <f t="shared" si="15"/>
        <v>2.5316455696202533</v>
      </c>
    </row>
    <row r="37" spans="1:35" ht="30" x14ac:dyDescent="0.25">
      <c r="A37" s="6">
        <v>35</v>
      </c>
      <c r="B37" s="1" t="s">
        <v>34</v>
      </c>
      <c r="C37" s="9">
        <v>143658250</v>
      </c>
      <c r="D37" s="9">
        <v>151862468</v>
      </c>
      <c r="E37" s="9">
        <v>148692869</v>
      </c>
      <c r="F37" s="9">
        <v>154165534</v>
      </c>
      <c r="G37" s="9">
        <f t="shared" si="18"/>
        <v>2335906.5040650405</v>
      </c>
      <c r="H37" s="10">
        <f t="shared" si="16"/>
        <v>2469308.4227642277</v>
      </c>
      <c r="I37" s="10">
        <f t="shared" si="20"/>
        <v>2417770.2276422763</v>
      </c>
      <c r="J37" s="10">
        <f t="shared" si="6"/>
        <v>2506756.650406504</v>
      </c>
      <c r="K37" s="3">
        <f t="shared" si="7"/>
        <v>3.6805161113677882</v>
      </c>
      <c r="L37" s="9">
        <v>143062795</v>
      </c>
      <c r="M37" s="9">
        <v>143934009</v>
      </c>
      <c r="N37" s="9">
        <v>141025246</v>
      </c>
      <c r="O37" s="9">
        <v>145505877</v>
      </c>
      <c r="P37" s="9">
        <f t="shared" si="8"/>
        <v>2326224.3089430896</v>
      </c>
      <c r="Q37" s="9">
        <f t="shared" si="9"/>
        <v>2340390.3902439023</v>
      </c>
      <c r="R37" s="9">
        <f t="shared" si="10"/>
        <v>2293093.4308943087</v>
      </c>
      <c r="S37" s="9">
        <f t="shared" si="11"/>
        <v>2365949.2195121953</v>
      </c>
      <c r="T37" s="3">
        <f t="shared" si="12"/>
        <v>3.1771836086710317</v>
      </c>
      <c r="U37" s="9">
        <v>37708</v>
      </c>
      <c r="V37" s="9">
        <v>6563496</v>
      </c>
      <c r="W37" s="9">
        <v>6079088</v>
      </c>
      <c r="X37" s="9">
        <v>6774421</v>
      </c>
      <c r="Y37" s="9">
        <f t="shared" si="19"/>
        <v>613.13821138211381</v>
      </c>
      <c r="Z37" s="10">
        <f t="shared" si="17"/>
        <v>106723.51219512195</v>
      </c>
      <c r="AA37" s="10">
        <f t="shared" si="21"/>
        <v>98846.959349593497</v>
      </c>
      <c r="AB37" s="10">
        <f t="shared" si="13"/>
        <v>110153.18699186992</v>
      </c>
      <c r="AC37" s="3">
        <f t="shared" si="14"/>
        <v>11.438113743377295</v>
      </c>
      <c r="AD37" s="9">
        <v>150</v>
      </c>
      <c r="AE37" s="10">
        <v>152</v>
      </c>
      <c r="AF37" s="10">
        <v>156</v>
      </c>
      <c r="AG37" s="10">
        <v>172</v>
      </c>
      <c r="AH37" s="3">
        <f t="shared" si="15"/>
        <v>10.256410256410255</v>
      </c>
    </row>
    <row r="38" spans="1:35" ht="30" x14ac:dyDescent="0.25">
      <c r="A38" s="6">
        <v>36</v>
      </c>
      <c r="B38" s="1" t="s">
        <v>38</v>
      </c>
      <c r="C38" s="9">
        <v>123186888</v>
      </c>
      <c r="D38" s="9">
        <v>124214215</v>
      </c>
      <c r="E38" s="9">
        <v>131823421</v>
      </c>
      <c r="F38" s="9">
        <v>143048840</v>
      </c>
      <c r="G38" s="9">
        <f t="shared" si="18"/>
        <v>2003038.8292682928</v>
      </c>
      <c r="H38" s="10">
        <f t="shared" si="16"/>
        <v>2019743.3333333333</v>
      </c>
      <c r="I38" s="10">
        <f t="shared" si="20"/>
        <v>2143470.2601626017</v>
      </c>
      <c r="J38" s="10">
        <f t="shared" si="6"/>
        <v>2325997.3983739838</v>
      </c>
      <c r="K38" s="3">
        <f t="shared" si="7"/>
        <v>8.5154966506293306</v>
      </c>
      <c r="L38" s="9">
        <v>122265742</v>
      </c>
      <c r="M38" s="9">
        <v>120737012</v>
      </c>
      <c r="N38" s="9">
        <v>129200473</v>
      </c>
      <c r="O38" s="9">
        <v>140254728</v>
      </c>
      <c r="P38" s="9">
        <f t="shared" si="8"/>
        <v>1988060.8455284552</v>
      </c>
      <c r="Q38" s="9">
        <f t="shared" si="9"/>
        <v>1963203.4471544717</v>
      </c>
      <c r="R38" s="9">
        <f t="shared" si="10"/>
        <v>2100820.6991869919</v>
      </c>
      <c r="S38" s="9">
        <f t="shared" si="11"/>
        <v>2280564.6829268294</v>
      </c>
      <c r="T38" s="3">
        <f t="shared" si="12"/>
        <v>8.5558935995536185</v>
      </c>
      <c r="U38" s="9">
        <v>529605</v>
      </c>
      <c r="V38" s="9">
        <v>2701002</v>
      </c>
      <c r="W38" s="9">
        <v>2275406</v>
      </c>
      <c r="X38" s="9">
        <v>2411495</v>
      </c>
      <c r="Y38" s="9">
        <f t="shared" si="19"/>
        <v>8611.4634146341468</v>
      </c>
      <c r="Z38" s="10">
        <f t="shared" si="17"/>
        <v>43918.731707317071</v>
      </c>
      <c r="AA38" s="10">
        <f t="shared" si="21"/>
        <v>36998.471544715445</v>
      </c>
      <c r="AB38" s="10">
        <f t="shared" si="13"/>
        <v>39211.300813008129</v>
      </c>
      <c r="AC38" s="3">
        <f t="shared" si="14"/>
        <v>5.9808667112594405</v>
      </c>
      <c r="AD38" s="9">
        <v>278</v>
      </c>
      <c r="AE38" s="10">
        <v>278</v>
      </c>
      <c r="AF38" s="10">
        <v>260</v>
      </c>
      <c r="AG38" s="10">
        <v>285</v>
      </c>
      <c r="AH38" s="3">
        <f t="shared" si="15"/>
        <v>9.6153846153846168</v>
      </c>
    </row>
    <row r="39" spans="1:35" ht="30" x14ac:dyDescent="0.25">
      <c r="A39" s="6">
        <v>37</v>
      </c>
      <c r="B39" s="1" t="s">
        <v>39</v>
      </c>
      <c r="C39" s="9">
        <v>114988074</v>
      </c>
      <c r="D39" s="9">
        <v>117306964</v>
      </c>
      <c r="E39" s="9">
        <v>121205528</v>
      </c>
      <c r="F39" s="9">
        <v>127285988</v>
      </c>
      <c r="G39" s="9">
        <f t="shared" si="18"/>
        <v>1869724.7804878049</v>
      </c>
      <c r="H39" s="10">
        <f t="shared" si="16"/>
        <v>1907430.3089430893</v>
      </c>
      <c r="I39" s="10">
        <f t="shared" si="20"/>
        <v>1970821.593495935</v>
      </c>
      <c r="J39" s="10">
        <f t="shared" si="6"/>
        <v>2069690.8617886179</v>
      </c>
      <c r="K39" s="3">
        <f t="shared" si="7"/>
        <v>5.0166523757893291</v>
      </c>
      <c r="L39" s="9">
        <v>111743172</v>
      </c>
      <c r="M39" s="9">
        <v>97798849</v>
      </c>
      <c r="N39" s="9">
        <v>118936734</v>
      </c>
      <c r="O39" s="9">
        <v>124578240</v>
      </c>
      <c r="P39" s="9">
        <f t="shared" si="8"/>
        <v>1816962.1463414633</v>
      </c>
      <c r="Q39" s="9">
        <f t="shared" si="9"/>
        <v>1590225.1869918699</v>
      </c>
      <c r="R39" s="9">
        <f t="shared" si="10"/>
        <v>1933930.6341463414</v>
      </c>
      <c r="S39" s="9">
        <f t="shared" si="11"/>
        <v>2025662.4390243902</v>
      </c>
      <c r="T39" s="3">
        <f t="shared" si="12"/>
        <v>4.7432830970455271</v>
      </c>
      <c r="U39" s="9">
        <v>1015112</v>
      </c>
      <c r="V39" s="9">
        <v>17230211</v>
      </c>
      <c r="W39" s="9">
        <v>1017073</v>
      </c>
      <c r="X39" s="9">
        <v>1044142</v>
      </c>
      <c r="Y39" s="9">
        <f t="shared" si="19"/>
        <v>16505.886178861787</v>
      </c>
      <c r="Z39" s="10">
        <f t="shared" si="17"/>
        <v>280166.03252032521</v>
      </c>
      <c r="AA39" s="10">
        <f t="shared" si="21"/>
        <v>16537.772357723577</v>
      </c>
      <c r="AB39" s="10">
        <f t="shared" si="13"/>
        <v>16977.91869918699</v>
      </c>
      <c r="AC39" s="3">
        <f t="shared" si="14"/>
        <v>2.6614608784226892</v>
      </c>
      <c r="AD39" s="9">
        <v>200</v>
      </c>
      <c r="AE39" s="10">
        <v>207</v>
      </c>
      <c r="AF39" s="10">
        <v>228</v>
      </c>
      <c r="AG39" s="10">
        <v>239</v>
      </c>
      <c r="AH39" s="3">
        <f t="shared" si="15"/>
        <v>4.8245614035087714</v>
      </c>
    </row>
    <row r="40" spans="1:35" ht="30" x14ac:dyDescent="0.25">
      <c r="A40" s="6">
        <v>38</v>
      </c>
      <c r="B40" s="1" t="s">
        <v>40</v>
      </c>
      <c r="C40" s="9">
        <v>110586070</v>
      </c>
      <c r="D40" s="9">
        <v>113614210</v>
      </c>
      <c r="E40" s="9">
        <v>119494736</v>
      </c>
      <c r="F40" s="9">
        <v>129505855</v>
      </c>
      <c r="G40" s="9">
        <f t="shared" si="18"/>
        <v>1798147.4796747968</v>
      </c>
      <c r="H40" s="10">
        <f t="shared" si="16"/>
        <v>1847385.5284552847</v>
      </c>
      <c r="I40" s="10">
        <f t="shared" si="20"/>
        <v>1943003.837398374</v>
      </c>
      <c r="J40" s="10">
        <f t="shared" si="6"/>
        <v>2105786.2601626017</v>
      </c>
      <c r="K40" s="3">
        <f t="shared" si="7"/>
        <v>8.3778744864543668</v>
      </c>
      <c r="L40" s="9">
        <v>109631145</v>
      </c>
      <c r="M40" s="9">
        <v>111272067</v>
      </c>
      <c r="N40" s="9">
        <v>117554491</v>
      </c>
      <c r="O40" s="9">
        <v>112821334</v>
      </c>
      <c r="P40" s="9">
        <f t="shared" si="8"/>
        <v>1782620.243902439</v>
      </c>
      <c r="Q40" s="9">
        <f t="shared" si="9"/>
        <v>1809301.9024390243</v>
      </c>
      <c r="R40" s="9">
        <f t="shared" si="10"/>
        <v>1911455.1382113821</v>
      </c>
      <c r="S40" s="9">
        <f t="shared" si="11"/>
        <v>1834493.2357723578</v>
      </c>
      <c r="T40" s="3">
        <f t="shared" si="12"/>
        <v>-4.0263514900506863</v>
      </c>
      <c r="U40" s="9">
        <v>716664</v>
      </c>
      <c r="V40" s="9">
        <v>1740621</v>
      </c>
      <c r="W40" s="9">
        <v>1360726</v>
      </c>
      <c r="X40" s="9">
        <v>14448208</v>
      </c>
      <c r="Y40" s="9">
        <f t="shared" si="19"/>
        <v>11653.073170731708</v>
      </c>
      <c r="Z40" s="10">
        <f t="shared" si="17"/>
        <v>28302.780487804877</v>
      </c>
      <c r="AA40" s="10">
        <f t="shared" si="21"/>
        <v>22125.626016260161</v>
      </c>
      <c r="AB40" s="10">
        <f t="shared" si="13"/>
        <v>234930.21138211383</v>
      </c>
      <c r="AC40" s="3">
        <f t="shared" si="14"/>
        <v>961.8014207121787</v>
      </c>
      <c r="AD40" s="9">
        <v>258</v>
      </c>
      <c r="AE40" s="10">
        <v>259</v>
      </c>
      <c r="AF40" s="10">
        <v>252</v>
      </c>
      <c r="AG40" s="10">
        <v>262</v>
      </c>
      <c r="AH40" s="3">
        <f t="shared" si="15"/>
        <v>3.9682539682539679</v>
      </c>
    </row>
    <row r="41" spans="1:35" ht="30" x14ac:dyDescent="0.25">
      <c r="A41" s="6">
        <v>39</v>
      </c>
      <c r="B41" s="1" t="s">
        <v>41</v>
      </c>
      <c r="C41" s="9">
        <v>110077294</v>
      </c>
      <c r="D41" s="9">
        <v>127297221</v>
      </c>
      <c r="E41" s="9">
        <v>118345159</v>
      </c>
      <c r="F41" s="9">
        <v>124353660</v>
      </c>
      <c r="G41" s="9">
        <f t="shared" si="18"/>
        <v>1789874.6991869919</v>
      </c>
      <c r="H41" s="10">
        <f t="shared" si="16"/>
        <v>2069873.512195122</v>
      </c>
      <c r="I41" s="10">
        <f t="shared" si="20"/>
        <v>1924311.5284552847</v>
      </c>
      <c r="J41" s="10">
        <f t="shared" si="6"/>
        <v>2022010.7317073171</v>
      </c>
      <c r="K41" s="3">
        <f t="shared" si="7"/>
        <v>5.0770990979022645</v>
      </c>
      <c r="L41" s="9">
        <v>107097201</v>
      </c>
      <c r="M41" s="9">
        <v>123004160</v>
      </c>
      <c r="N41" s="9">
        <v>115816187</v>
      </c>
      <c r="O41" s="9">
        <v>157324584</v>
      </c>
      <c r="P41" s="9">
        <f t="shared" si="8"/>
        <v>1741417.9024390243</v>
      </c>
      <c r="Q41" s="9">
        <f t="shared" si="9"/>
        <v>2000067.6422764228</v>
      </c>
      <c r="R41" s="9">
        <f t="shared" si="10"/>
        <v>1883190.0325203252</v>
      </c>
      <c r="S41" s="9">
        <f t="shared" si="11"/>
        <v>2558123.3170731706</v>
      </c>
      <c r="T41" s="3">
        <f t="shared" si="12"/>
        <v>35.839892570457359</v>
      </c>
      <c r="U41" s="9">
        <v>2139345</v>
      </c>
      <c r="V41" s="9">
        <v>3221760</v>
      </c>
      <c r="W41" s="9">
        <v>1512605</v>
      </c>
      <c r="X41" s="9">
        <v>-32970924</v>
      </c>
      <c r="Y41" s="9">
        <f t="shared" si="19"/>
        <v>34786.097560975613</v>
      </c>
      <c r="Z41" s="10">
        <f t="shared" si="17"/>
        <v>52386.341463414632</v>
      </c>
      <c r="AA41" s="10">
        <f t="shared" si="21"/>
        <v>24595.203252032519</v>
      </c>
      <c r="AB41" s="10">
        <f t="shared" si="13"/>
        <v>-536112.58536585362</v>
      </c>
      <c r="AC41" s="3">
        <f t="shared" si="14"/>
        <v>-2279.7444805484579</v>
      </c>
      <c r="AD41" s="9">
        <v>152</v>
      </c>
      <c r="AE41" s="10">
        <v>153</v>
      </c>
      <c r="AF41" s="10">
        <v>147</v>
      </c>
      <c r="AG41" s="10">
        <v>145</v>
      </c>
      <c r="AH41" s="3">
        <f t="shared" si="15"/>
        <v>-1.3605442176870748</v>
      </c>
    </row>
    <row r="42" spans="1:35" ht="30" x14ac:dyDescent="0.25">
      <c r="A42" s="6">
        <v>40</v>
      </c>
      <c r="B42" s="1" t="s">
        <v>42</v>
      </c>
      <c r="C42" s="9">
        <v>89429108</v>
      </c>
      <c r="D42" s="9">
        <v>95603128</v>
      </c>
      <c r="E42" s="9">
        <v>104465677</v>
      </c>
      <c r="F42" s="9">
        <v>104602514</v>
      </c>
      <c r="G42" s="9">
        <f t="shared" si="18"/>
        <v>1454131.837398374</v>
      </c>
      <c r="H42" s="10">
        <f t="shared" si="16"/>
        <v>1554522.406504065</v>
      </c>
      <c r="I42" s="10">
        <f t="shared" si="20"/>
        <v>1698628.8943089431</v>
      </c>
      <c r="J42" s="10">
        <f t="shared" si="6"/>
        <v>1700853.8861788618</v>
      </c>
      <c r="K42" s="3">
        <f t="shared" si="7"/>
        <v>0.13098752042740316</v>
      </c>
      <c r="L42" s="9">
        <v>88508755</v>
      </c>
      <c r="M42" s="9">
        <v>94243075</v>
      </c>
      <c r="N42" s="9">
        <v>102815515</v>
      </c>
      <c r="O42" s="9">
        <v>102676074</v>
      </c>
      <c r="P42" s="9">
        <f t="shared" si="8"/>
        <v>1439166.7479674798</v>
      </c>
      <c r="Q42" s="9">
        <f t="shared" si="9"/>
        <v>1532407.7235772358</v>
      </c>
      <c r="R42" s="9">
        <f t="shared" si="10"/>
        <v>1671796.9918699188</v>
      </c>
      <c r="S42" s="9">
        <f t="shared" si="11"/>
        <v>1669529.6585365853</v>
      </c>
      <c r="T42" s="3">
        <f t="shared" si="12"/>
        <v>-0.13562252739773759</v>
      </c>
      <c r="U42" s="9">
        <v>588383</v>
      </c>
      <c r="V42" s="9">
        <v>892722</v>
      </c>
      <c r="W42" s="9">
        <v>569319</v>
      </c>
      <c r="X42" s="9">
        <v>763894</v>
      </c>
      <c r="Y42" s="9">
        <f t="shared" si="19"/>
        <v>9567.203252032521</v>
      </c>
      <c r="Z42" s="10">
        <f t="shared" si="17"/>
        <v>14515.804878048781</v>
      </c>
      <c r="AA42" s="10">
        <f t="shared" si="21"/>
        <v>9257.2195121951227</v>
      </c>
      <c r="AB42" s="10">
        <f t="shared" si="13"/>
        <v>12421.040650406505</v>
      </c>
      <c r="AC42" s="3">
        <f t="shared" si="14"/>
        <v>34.176797191029983</v>
      </c>
      <c r="AD42" s="9">
        <v>171</v>
      </c>
      <c r="AE42" s="10">
        <v>175</v>
      </c>
      <c r="AF42" s="10">
        <v>178</v>
      </c>
      <c r="AG42" s="10">
        <v>175</v>
      </c>
      <c r="AH42" s="3">
        <f t="shared" si="15"/>
        <v>-1.6853932584269662</v>
      </c>
    </row>
    <row r="43" spans="1:35" ht="30" x14ac:dyDescent="0.25">
      <c r="A43" s="6">
        <v>41</v>
      </c>
      <c r="B43" s="2" t="s">
        <v>37</v>
      </c>
      <c r="C43" s="9">
        <v>129123598</v>
      </c>
      <c r="D43" s="9">
        <v>117421701</v>
      </c>
      <c r="E43" s="9">
        <v>95638595</v>
      </c>
      <c r="F43" s="9">
        <v>81575499</v>
      </c>
      <c r="G43" s="9">
        <f t="shared" si="18"/>
        <v>2099570.6991869919</v>
      </c>
      <c r="H43" s="10">
        <f t="shared" si="16"/>
        <v>1909295.9512195121</v>
      </c>
      <c r="I43" s="10">
        <f t="shared" si="20"/>
        <v>1555099.1056910569</v>
      </c>
      <c r="J43" s="10">
        <f t="shared" si="6"/>
        <v>1326430.8780487804</v>
      </c>
      <c r="K43" s="3">
        <f t="shared" si="7"/>
        <v>-14.704415095182025</v>
      </c>
      <c r="L43" s="9">
        <v>126827316</v>
      </c>
      <c r="M43" s="9">
        <v>98649614</v>
      </c>
      <c r="N43" s="9">
        <v>91062347</v>
      </c>
      <c r="O43" s="9">
        <v>78377304</v>
      </c>
      <c r="P43" s="9">
        <f t="shared" si="8"/>
        <v>2062232.7804878049</v>
      </c>
      <c r="Q43" s="9">
        <f t="shared" si="9"/>
        <v>1604058.7642276422</v>
      </c>
      <c r="R43" s="9">
        <f t="shared" si="10"/>
        <v>1480688.569105691</v>
      </c>
      <c r="S43" s="9">
        <f t="shared" si="11"/>
        <v>1274427.7073170731</v>
      </c>
      <c r="T43" s="3">
        <f t="shared" si="12"/>
        <v>-13.930063761699444</v>
      </c>
      <c r="U43" s="9">
        <v>-140203</v>
      </c>
      <c r="V43" s="9">
        <v>18772087</v>
      </c>
      <c r="W43" s="9">
        <v>4576248</v>
      </c>
      <c r="X43" s="9">
        <v>2867026</v>
      </c>
      <c r="Y43" s="9">
        <f t="shared" si="19"/>
        <v>-2279.7235772357722</v>
      </c>
      <c r="Z43" s="10">
        <f t="shared" si="17"/>
        <v>305237.18699186994</v>
      </c>
      <c r="AA43" s="10">
        <f t="shared" si="21"/>
        <v>74410.536585365859</v>
      </c>
      <c r="AB43" s="10">
        <f t="shared" si="13"/>
        <v>46618.308943089432</v>
      </c>
      <c r="AC43" s="3">
        <f t="shared" si="14"/>
        <v>-37.349855165192096</v>
      </c>
      <c r="AD43" s="9">
        <v>80</v>
      </c>
      <c r="AE43" s="10">
        <v>78</v>
      </c>
      <c r="AF43" s="10">
        <v>73</v>
      </c>
      <c r="AG43" s="10">
        <v>68</v>
      </c>
      <c r="AH43" s="3">
        <f t="shared" si="15"/>
        <v>-6.8493150684931505</v>
      </c>
    </row>
    <row r="44" spans="1:35" ht="30" x14ac:dyDescent="0.25">
      <c r="A44" s="6">
        <v>42</v>
      </c>
      <c r="B44" s="27" t="s">
        <v>46</v>
      </c>
      <c r="C44" s="28">
        <v>60321178</v>
      </c>
      <c r="D44" s="28">
        <v>70159378</v>
      </c>
      <c r="E44" s="28">
        <v>81868899</v>
      </c>
      <c r="F44" s="28">
        <v>89040269</v>
      </c>
      <c r="G44" s="28">
        <f t="shared" si="18"/>
        <v>980832.16260162601</v>
      </c>
      <c r="H44" s="32">
        <f t="shared" si="16"/>
        <v>1140802.8943089431</v>
      </c>
      <c r="I44" s="32">
        <f t="shared" si="20"/>
        <v>1331201.6097560977</v>
      </c>
      <c r="J44" s="10">
        <f t="shared" si="6"/>
        <v>1447809.2520325202</v>
      </c>
      <c r="K44" s="3">
        <f t="shared" si="7"/>
        <v>8.7595779198154347</v>
      </c>
      <c r="L44" s="28">
        <v>60099693</v>
      </c>
      <c r="M44" s="28">
        <v>74998400</v>
      </c>
      <c r="N44" s="28">
        <v>87730260</v>
      </c>
      <c r="O44" s="28">
        <v>88586853</v>
      </c>
      <c r="P44" s="9">
        <f t="shared" si="8"/>
        <v>977230.78048780491</v>
      </c>
      <c r="Q44" s="9">
        <f t="shared" si="9"/>
        <v>1219486.1788617887</v>
      </c>
      <c r="R44" s="9">
        <f t="shared" si="10"/>
        <v>1426508.2926829269</v>
      </c>
      <c r="S44" s="9">
        <f t="shared" si="11"/>
        <v>1440436.6341463414</v>
      </c>
      <c r="T44" s="3">
        <f t="shared" si="12"/>
        <v>0.9763940058994468</v>
      </c>
      <c r="U44" s="28">
        <v>221485</v>
      </c>
      <c r="V44" s="28">
        <v>-4839022</v>
      </c>
      <c r="W44" s="28">
        <v>-5861361</v>
      </c>
      <c r="X44" s="28">
        <v>252634</v>
      </c>
      <c r="Y44" s="28">
        <f t="shared" si="19"/>
        <v>3601.3821138211383</v>
      </c>
      <c r="Z44" s="32">
        <f t="shared" si="17"/>
        <v>-78683.284552845522</v>
      </c>
      <c r="AA44" s="32">
        <f t="shared" si="21"/>
        <v>-95306.682926829264</v>
      </c>
      <c r="AB44" s="10">
        <f t="shared" si="13"/>
        <v>4107.8699186991871</v>
      </c>
      <c r="AC44" s="3">
        <f t="shared" si="14"/>
        <v>-104.3101593640112</v>
      </c>
      <c r="AD44" s="28">
        <v>95</v>
      </c>
      <c r="AE44" s="32">
        <v>116</v>
      </c>
      <c r="AF44" s="32">
        <v>133</v>
      </c>
      <c r="AG44" s="32">
        <v>135</v>
      </c>
      <c r="AH44" s="3">
        <f t="shared" si="15"/>
        <v>1.5037593984962405</v>
      </c>
      <c r="AI44" s="33"/>
    </row>
    <row r="45" spans="1:35" s="60" customFormat="1" ht="45" x14ac:dyDescent="0.25">
      <c r="A45" s="6">
        <v>43</v>
      </c>
      <c r="B45" s="1" t="s">
        <v>44</v>
      </c>
      <c r="C45" s="9">
        <v>70199086</v>
      </c>
      <c r="D45" s="9">
        <v>72599357</v>
      </c>
      <c r="E45" s="9"/>
      <c r="F45" s="9">
        <v>90780715</v>
      </c>
      <c r="G45" s="9">
        <f t="shared" si="18"/>
        <v>1141448.5528455283</v>
      </c>
      <c r="H45" s="10">
        <f t="shared" si="16"/>
        <v>1180477.349593496</v>
      </c>
      <c r="I45" s="10">
        <f t="shared" si="20"/>
        <v>0</v>
      </c>
      <c r="J45" s="10">
        <f t="shared" si="6"/>
        <v>1476109.1869918699</v>
      </c>
      <c r="K45" s="3" t="e">
        <f t="shared" si="7"/>
        <v>#DIV/0!</v>
      </c>
      <c r="L45" s="9">
        <v>112039617</v>
      </c>
      <c r="M45" s="9">
        <v>99423155</v>
      </c>
      <c r="N45" s="9">
        <v>128230970</v>
      </c>
      <c r="O45" s="9">
        <v>103492820</v>
      </c>
      <c r="P45" s="9">
        <f t="shared" si="8"/>
        <v>1821782.3902439023</v>
      </c>
      <c r="Q45" s="9">
        <f t="shared" si="9"/>
        <v>1616636.6666666667</v>
      </c>
      <c r="R45" s="9">
        <f t="shared" si="10"/>
        <v>2085056.4227642277</v>
      </c>
      <c r="S45" s="9">
        <f t="shared" si="11"/>
        <v>1682810.081300813</v>
      </c>
      <c r="T45" s="3">
        <f t="shared" si="12"/>
        <v>-19.291868415251013</v>
      </c>
      <c r="U45" s="9">
        <v>-41840531</v>
      </c>
      <c r="V45" s="9">
        <f>-26823798</f>
        <v>-26823798</v>
      </c>
      <c r="W45" s="9">
        <v>39792771</v>
      </c>
      <c r="X45" s="9">
        <v>-12712105</v>
      </c>
      <c r="Y45" s="9">
        <f t="shared" si="19"/>
        <v>-680333.83739837399</v>
      </c>
      <c r="Z45" s="10">
        <f t="shared" si="17"/>
        <v>-436159.31707317074</v>
      </c>
      <c r="AA45" s="10">
        <f t="shared" si="21"/>
        <v>647036.92682926834</v>
      </c>
      <c r="AB45" s="10">
        <f t="shared" si="13"/>
        <v>-206700.8943089431</v>
      </c>
      <c r="AC45" s="3">
        <f t="shared" si="14"/>
        <v>-131.94576472193907</v>
      </c>
      <c r="AD45" s="9">
        <v>52</v>
      </c>
      <c r="AE45" s="10">
        <v>77</v>
      </c>
      <c r="AF45" s="10">
        <v>78</v>
      </c>
      <c r="AG45" s="10">
        <v>76</v>
      </c>
      <c r="AH45" s="3">
        <f t="shared" si="15"/>
        <v>-2.5641025641025639</v>
      </c>
    </row>
    <row r="46" spans="1:35" ht="32.25" customHeight="1" x14ac:dyDescent="0.25">
      <c r="A46" s="6">
        <v>44</v>
      </c>
      <c r="B46" s="1" t="s">
        <v>43</v>
      </c>
      <c r="C46" s="9">
        <v>76180752</v>
      </c>
      <c r="D46" s="9">
        <v>81095143</v>
      </c>
      <c r="E46" s="9">
        <v>76385776</v>
      </c>
      <c r="F46" s="9">
        <v>75014337</v>
      </c>
      <c r="G46" s="9">
        <f t="shared" si="18"/>
        <v>1238711.4146341463</v>
      </c>
      <c r="H46" s="10">
        <f t="shared" si="16"/>
        <v>1318620.2113821139</v>
      </c>
      <c r="I46" s="10">
        <f t="shared" si="20"/>
        <v>1242045.1382113821</v>
      </c>
      <c r="J46" s="10">
        <f t="shared" si="6"/>
        <v>1219745.3170731708</v>
      </c>
      <c r="K46" s="3">
        <f t="shared" si="7"/>
        <v>-1.7954114912703119</v>
      </c>
      <c r="L46" s="9">
        <v>61475863</v>
      </c>
      <c r="M46" s="9">
        <v>58212278</v>
      </c>
      <c r="N46" s="9">
        <v>57056233</v>
      </c>
      <c r="O46" s="9">
        <v>55100789</v>
      </c>
      <c r="P46" s="9">
        <f t="shared" si="8"/>
        <v>999607.52845528454</v>
      </c>
      <c r="Q46" s="9">
        <f t="shared" si="9"/>
        <v>946541.10569105693</v>
      </c>
      <c r="R46" s="9">
        <f t="shared" si="10"/>
        <v>927743.62601626012</v>
      </c>
      <c r="S46" s="9">
        <f t="shared" si="11"/>
        <v>895947.78861788614</v>
      </c>
      <c r="T46" s="3">
        <f t="shared" si="12"/>
        <v>-3.4272224035540519</v>
      </c>
      <c r="U46" s="9">
        <v>13192608</v>
      </c>
      <c r="V46" s="9">
        <v>20798719</v>
      </c>
      <c r="W46" s="9">
        <v>17970382</v>
      </c>
      <c r="X46" s="9">
        <v>18246023</v>
      </c>
      <c r="Y46" s="9">
        <f t="shared" si="19"/>
        <v>214513.95121951221</v>
      </c>
      <c r="Z46" s="10">
        <f t="shared" si="17"/>
        <v>338190.55284552847</v>
      </c>
      <c r="AA46" s="10">
        <f t="shared" si="21"/>
        <v>292201.33333333331</v>
      </c>
      <c r="AB46" s="10">
        <f t="shared" si="13"/>
        <v>296683.30081300816</v>
      </c>
      <c r="AC46" s="3">
        <f t="shared" si="14"/>
        <v>1.5338627748703395</v>
      </c>
      <c r="AD46" s="9">
        <v>45</v>
      </c>
      <c r="AE46" s="10">
        <v>47</v>
      </c>
      <c r="AF46" s="10">
        <v>47</v>
      </c>
      <c r="AG46" s="10">
        <v>47</v>
      </c>
      <c r="AH46" s="3">
        <f t="shared" si="15"/>
        <v>0</v>
      </c>
    </row>
    <row r="47" spans="1:35" s="33" customFormat="1" x14ac:dyDescent="0.25">
      <c r="A47" s="6">
        <v>45</v>
      </c>
      <c r="B47" s="1" t="s">
        <v>47</v>
      </c>
      <c r="C47" s="9">
        <v>54679559</v>
      </c>
      <c r="D47" s="9">
        <v>62225357</v>
      </c>
      <c r="E47" s="9">
        <v>64511620</v>
      </c>
      <c r="F47" s="9">
        <v>89982613</v>
      </c>
      <c r="G47" s="9">
        <f t="shared" si="18"/>
        <v>889098.52032520331</v>
      </c>
      <c r="H47" s="10">
        <f t="shared" si="16"/>
        <v>1011794.4227642276</v>
      </c>
      <c r="I47" s="10">
        <f t="shared" si="20"/>
        <v>1048969.430894309</v>
      </c>
      <c r="J47" s="10">
        <f t="shared" si="6"/>
        <v>1463131.918699187</v>
      </c>
      <c r="K47" s="3">
        <f t="shared" si="7"/>
        <v>39.482798602794347</v>
      </c>
      <c r="L47" s="9">
        <v>56224782</v>
      </c>
      <c r="M47" s="9">
        <v>62582290</v>
      </c>
      <c r="N47" s="9">
        <v>65581305</v>
      </c>
      <c r="O47" s="9">
        <v>73093660</v>
      </c>
      <c r="P47" s="9">
        <f t="shared" si="8"/>
        <v>914224.09756097558</v>
      </c>
      <c r="Q47" s="9">
        <f t="shared" si="9"/>
        <v>1017598.2113821139</v>
      </c>
      <c r="R47" s="9">
        <f t="shared" si="10"/>
        <v>1066362.6829268292</v>
      </c>
      <c r="S47" s="9">
        <f t="shared" si="11"/>
        <v>1188514.7967479674</v>
      </c>
      <c r="T47" s="3">
        <f t="shared" si="12"/>
        <v>11.455025178288233</v>
      </c>
      <c r="U47" s="9">
        <v>-1813468</v>
      </c>
      <c r="V47" s="9">
        <v>-1348028</v>
      </c>
      <c r="W47" s="9">
        <v>-1741559</v>
      </c>
      <c r="X47" s="9">
        <v>14653347</v>
      </c>
      <c r="Y47" s="9">
        <f t="shared" si="19"/>
        <v>-29487.284552845529</v>
      </c>
      <c r="Z47" s="10">
        <f t="shared" si="17"/>
        <v>-21919.154471544716</v>
      </c>
      <c r="AA47" s="10">
        <f t="shared" si="21"/>
        <v>-28318.032520325203</v>
      </c>
      <c r="AB47" s="10">
        <f t="shared" si="13"/>
        <v>238265.80487804877</v>
      </c>
      <c r="AC47" s="3">
        <f t="shared" si="14"/>
        <v>-941.39251096287865</v>
      </c>
      <c r="AD47" s="9">
        <v>122</v>
      </c>
      <c r="AE47" s="10">
        <v>133</v>
      </c>
      <c r="AF47" s="10">
        <v>134</v>
      </c>
      <c r="AG47" s="10">
        <v>129</v>
      </c>
      <c r="AH47" s="3">
        <f t="shared" si="15"/>
        <v>-3.7313432835820892</v>
      </c>
      <c r="AI47"/>
    </row>
    <row r="48" spans="1:35" ht="30" x14ac:dyDescent="0.25">
      <c r="A48" s="6">
        <v>46</v>
      </c>
      <c r="B48" s="1" t="s">
        <v>120</v>
      </c>
      <c r="C48" s="9">
        <v>58586035</v>
      </c>
      <c r="D48" s="9">
        <v>63253485</v>
      </c>
      <c r="E48" s="9">
        <v>58698363</v>
      </c>
      <c r="F48" s="9">
        <v>58103024</v>
      </c>
      <c r="G48" s="9">
        <f t="shared" si="18"/>
        <v>952618.45528455288</v>
      </c>
      <c r="H48" s="10">
        <f t="shared" ref="H48:H79" si="22">D48/61.5</f>
        <v>1028511.9512195121</v>
      </c>
      <c r="I48" s="10">
        <f t="shared" si="20"/>
        <v>954444.92682926834</v>
      </c>
      <c r="J48" s="10">
        <f t="shared" si="6"/>
        <v>944764.61788617889</v>
      </c>
      <c r="K48" s="3">
        <f t="shared" si="7"/>
        <v>-1.0142344174061548</v>
      </c>
      <c r="L48" s="9">
        <v>55523404</v>
      </c>
      <c r="M48" s="9">
        <v>57748091</v>
      </c>
      <c r="N48" s="9">
        <v>54329629</v>
      </c>
      <c r="O48" s="9">
        <v>52529472</v>
      </c>
      <c r="P48" s="9">
        <f t="shared" si="8"/>
        <v>902819.57723577239</v>
      </c>
      <c r="Q48" s="9">
        <f t="shared" si="9"/>
        <v>938993.34959349595</v>
      </c>
      <c r="R48" s="9">
        <f t="shared" si="10"/>
        <v>883408.60162601632</v>
      </c>
      <c r="S48" s="9">
        <f t="shared" si="11"/>
        <v>854137.75609756098</v>
      </c>
      <c r="T48" s="3">
        <f t="shared" si="12"/>
        <v>-3.3133982932222859</v>
      </c>
      <c r="U48" s="9">
        <v>2666827</v>
      </c>
      <c r="V48" s="9">
        <v>4473807</v>
      </c>
      <c r="W48" s="9">
        <v>3703507</v>
      </c>
      <c r="X48" s="9">
        <v>4965774</v>
      </c>
      <c r="Y48" s="9">
        <f t="shared" si="19"/>
        <v>43363.040650406503</v>
      </c>
      <c r="Z48" s="10">
        <f t="shared" ref="Z48:Z79" si="23">V48/61.5</f>
        <v>72744.829268292684</v>
      </c>
      <c r="AA48" s="10">
        <f t="shared" si="21"/>
        <v>60219.626016260161</v>
      </c>
      <c r="AB48" s="10">
        <f t="shared" si="13"/>
        <v>80744.292682926825</v>
      </c>
      <c r="AC48" s="3">
        <f t="shared" si="14"/>
        <v>34.083019149147006</v>
      </c>
      <c r="AD48" s="9">
        <v>116</v>
      </c>
      <c r="AE48" s="10">
        <v>112</v>
      </c>
      <c r="AF48" s="10">
        <v>109</v>
      </c>
      <c r="AG48" s="10">
        <v>104</v>
      </c>
      <c r="AH48" s="3">
        <f t="shared" si="15"/>
        <v>-4.5871559633027523</v>
      </c>
    </row>
    <row r="49" spans="1:34" ht="60" x14ac:dyDescent="0.25">
      <c r="A49" s="6">
        <v>47</v>
      </c>
      <c r="B49" s="1" t="s">
        <v>45</v>
      </c>
      <c r="C49" s="9">
        <v>65839834</v>
      </c>
      <c r="D49" s="9">
        <v>61099413</v>
      </c>
      <c r="E49" s="9">
        <v>56575259</v>
      </c>
      <c r="F49" s="9">
        <v>55772259</v>
      </c>
      <c r="G49" s="9">
        <f t="shared" ref="G49:G80" si="24">C49/61.5</f>
        <v>1070566.406504065</v>
      </c>
      <c r="H49" s="10">
        <f t="shared" si="22"/>
        <v>993486.39024390245</v>
      </c>
      <c r="I49" s="10">
        <f t="shared" si="20"/>
        <v>919922.91056910565</v>
      </c>
      <c r="J49" s="10">
        <f t="shared" si="6"/>
        <v>906866</v>
      </c>
      <c r="K49" s="3">
        <f t="shared" si="7"/>
        <v>-1.4193483409417533</v>
      </c>
      <c r="L49" s="9">
        <v>54342313</v>
      </c>
      <c r="M49" s="9">
        <v>55333211</v>
      </c>
      <c r="N49" s="9">
        <v>55227604</v>
      </c>
      <c r="O49" s="9">
        <v>54668144</v>
      </c>
      <c r="P49" s="9">
        <f t="shared" si="8"/>
        <v>883614.84552845533</v>
      </c>
      <c r="Q49" s="9">
        <f t="shared" si="9"/>
        <v>899727.00813008135</v>
      </c>
      <c r="R49" s="9">
        <f t="shared" si="10"/>
        <v>898009.82113821141</v>
      </c>
      <c r="S49" s="9">
        <f t="shared" si="11"/>
        <v>888912.91056910565</v>
      </c>
      <c r="T49" s="3">
        <f t="shared" si="12"/>
        <v>-1.0130079153895577</v>
      </c>
      <c r="U49" s="9">
        <v>9441168</v>
      </c>
      <c r="V49" s="9">
        <v>4484405</v>
      </c>
      <c r="W49" s="9">
        <v>482807</v>
      </c>
      <c r="X49" s="9">
        <v>245061</v>
      </c>
      <c r="Y49" s="9">
        <f t="shared" ref="Y49:Y80" si="25">U49/61.5</f>
        <v>153514.92682926828</v>
      </c>
      <c r="Z49" s="10">
        <f t="shared" si="23"/>
        <v>72917.154471544709</v>
      </c>
      <c r="AA49" s="10">
        <f t="shared" si="21"/>
        <v>7850.5203252032525</v>
      </c>
      <c r="AB49" s="10">
        <f t="shared" si="13"/>
        <v>3984.731707317073</v>
      </c>
      <c r="AC49" s="3">
        <f t="shared" si="14"/>
        <v>-49.24245091724022</v>
      </c>
      <c r="AD49" s="9">
        <v>105</v>
      </c>
      <c r="AE49" s="10">
        <v>108</v>
      </c>
      <c r="AF49" s="10">
        <v>110</v>
      </c>
      <c r="AG49" s="10">
        <v>106</v>
      </c>
      <c r="AH49" s="3">
        <f t="shared" si="15"/>
        <v>-3.6363636363636362</v>
      </c>
    </row>
    <row r="50" spans="1:34" ht="30" x14ac:dyDescent="0.25">
      <c r="A50" s="6">
        <v>48</v>
      </c>
      <c r="B50" s="16" t="s">
        <v>118</v>
      </c>
      <c r="C50" s="9">
        <v>48703281</v>
      </c>
      <c r="D50" s="9">
        <v>50124771</v>
      </c>
      <c r="E50" s="9">
        <v>56557562</v>
      </c>
      <c r="F50" s="9">
        <v>55662523</v>
      </c>
      <c r="G50" s="9">
        <f t="shared" si="24"/>
        <v>791923.26829268294</v>
      </c>
      <c r="H50" s="9">
        <f t="shared" si="22"/>
        <v>815036.92682926834</v>
      </c>
      <c r="I50" s="10">
        <f t="shared" si="20"/>
        <v>919635.15447154467</v>
      </c>
      <c r="J50" s="10">
        <f t="shared" si="6"/>
        <v>905081.67479674798</v>
      </c>
      <c r="K50" s="3">
        <f t="shared" si="7"/>
        <v>-1.5825275495432425</v>
      </c>
      <c r="L50" s="9">
        <v>48501803</v>
      </c>
      <c r="M50" s="9">
        <v>49891045</v>
      </c>
      <c r="N50" s="9">
        <v>56285261</v>
      </c>
      <c r="O50" s="9">
        <v>55487945</v>
      </c>
      <c r="P50" s="9">
        <f t="shared" si="8"/>
        <v>788647.20325203252</v>
      </c>
      <c r="Q50" s="9">
        <f t="shared" si="9"/>
        <v>811236.50406504062</v>
      </c>
      <c r="R50" s="9">
        <f t="shared" si="10"/>
        <v>915207.49593495938</v>
      </c>
      <c r="S50" s="9">
        <f t="shared" si="11"/>
        <v>902243.00813008135</v>
      </c>
      <c r="T50" s="3">
        <f t="shared" si="12"/>
        <v>-1.4165626770390209</v>
      </c>
      <c r="U50" s="9">
        <v>108240</v>
      </c>
      <c r="V50" s="9">
        <v>125819</v>
      </c>
      <c r="W50" s="9">
        <v>112123</v>
      </c>
      <c r="X50" s="9">
        <v>79148</v>
      </c>
      <c r="Y50" s="9">
        <f t="shared" si="25"/>
        <v>1760</v>
      </c>
      <c r="Z50" s="9">
        <f t="shared" si="23"/>
        <v>2045.8373983739837</v>
      </c>
      <c r="AA50" s="10">
        <f t="shared" si="21"/>
        <v>1823.1382113821139</v>
      </c>
      <c r="AB50" s="10">
        <f t="shared" si="13"/>
        <v>1286.959349593496</v>
      </c>
      <c r="AC50" s="3">
        <f t="shared" si="14"/>
        <v>-29.409666170188096</v>
      </c>
      <c r="AD50" s="9">
        <v>85</v>
      </c>
      <c r="AE50" s="10">
        <v>84</v>
      </c>
      <c r="AF50" s="10">
        <v>84</v>
      </c>
      <c r="AG50" s="10">
        <v>74</v>
      </c>
      <c r="AH50" s="3">
        <f t="shared" si="15"/>
        <v>-11.904761904761903</v>
      </c>
    </row>
    <row r="51" spans="1:34" ht="30" x14ac:dyDescent="0.25">
      <c r="A51" s="6">
        <v>49</v>
      </c>
      <c r="B51" s="1" t="s">
        <v>52</v>
      </c>
      <c r="C51" s="9">
        <v>45932915</v>
      </c>
      <c r="D51" s="9">
        <v>50358828</v>
      </c>
      <c r="E51" s="9">
        <v>56060561</v>
      </c>
      <c r="F51" s="9">
        <v>61000946</v>
      </c>
      <c r="G51" s="9">
        <f t="shared" si="24"/>
        <v>746876.66666666663</v>
      </c>
      <c r="H51" s="10">
        <f t="shared" si="22"/>
        <v>818842.73170731706</v>
      </c>
      <c r="I51" s="10">
        <f t="shared" si="20"/>
        <v>911553.83739837399</v>
      </c>
      <c r="J51" s="10">
        <f t="shared" si="6"/>
        <v>991885.3008130081</v>
      </c>
      <c r="K51" s="3">
        <f t="shared" si="7"/>
        <v>8.8125857320621535</v>
      </c>
      <c r="L51" s="9">
        <v>42915138</v>
      </c>
      <c r="M51" s="9">
        <v>48394727</v>
      </c>
      <c r="N51" s="9">
        <v>54973522</v>
      </c>
      <c r="O51" s="9">
        <v>59595214</v>
      </c>
      <c r="P51" s="9">
        <f t="shared" si="8"/>
        <v>697807.12195121951</v>
      </c>
      <c r="Q51" s="9">
        <f t="shared" si="9"/>
        <v>786906.13008130086</v>
      </c>
      <c r="R51" s="9">
        <f t="shared" si="10"/>
        <v>893878.40650406503</v>
      </c>
      <c r="S51" s="9">
        <f t="shared" si="11"/>
        <v>969027.86991869914</v>
      </c>
      <c r="T51" s="3">
        <f t="shared" si="12"/>
        <v>8.4071237058451516</v>
      </c>
      <c r="U51" s="9">
        <v>2609440</v>
      </c>
      <c r="V51" s="9">
        <v>1702655</v>
      </c>
      <c r="W51" s="9">
        <v>840187</v>
      </c>
      <c r="X51" s="9">
        <v>475008</v>
      </c>
      <c r="Y51" s="9">
        <f t="shared" si="25"/>
        <v>42429.918699186994</v>
      </c>
      <c r="Z51" s="10">
        <f t="shared" si="23"/>
        <v>27685.447154471545</v>
      </c>
      <c r="AA51" s="10">
        <f t="shared" si="21"/>
        <v>13661.577235772358</v>
      </c>
      <c r="AB51" s="10">
        <f t="shared" si="13"/>
        <v>7723.707317073171</v>
      </c>
      <c r="AC51" s="3">
        <f t="shared" si="14"/>
        <v>-43.464014558663727</v>
      </c>
      <c r="AD51" s="9">
        <v>72</v>
      </c>
      <c r="AE51" s="10">
        <v>83</v>
      </c>
      <c r="AF51" s="10">
        <v>96</v>
      </c>
      <c r="AG51" s="10">
        <v>90</v>
      </c>
      <c r="AH51" s="3">
        <f t="shared" si="15"/>
        <v>-6.25</v>
      </c>
    </row>
    <row r="52" spans="1:34" ht="32.25" customHeight="1" x14ac:dyDescent="0.25">
      <c r="A52" s="6">
        <v>50</v>
      </c>
      <c r="B52" s="1" t="s">
        <v>51</v>
      </c>
      <c r="C52" s="9">
        <v>48195518</v>
      </c>
      <c r="D52" s="9">
        <v>52296570</v>
      </c>
      <c r="E52" s="9">
        <v>55486257</v>
      </c>
      <c r="F52" s="9">
        <v>56153623</v>
      </c>
      <c r="G52" s="9">
        <f t="shared" si="24"/>
        <v>783666.9593495935</v>
      </c>
      <c r="H52" s="10">
        <f t="shared" si="22"/>
        <v>850350.73170731706</v>
      </c>
      <c r="I52" s="10">
        <f t="shared" si="20"/>
        <v>902215.56097560981</v>
      </c>
      <c r="J52" s="10">
        <f t="shared" si="6"/>
        <v>913067.0406504065</v>
      </c>
      <c r="K52" s="3">
        <f t="shared" si="7"/>
        <v>1.2027590904176506</v>
      </c>
      <c r="L52" s="9">
        <v>46882805</v>
      </c>
      <c r="M52" s="9">
        <v>51618184</v>
      </c>
      <c r="N52" s="9">
        <v>56343432</v>
      </c>
      <c r="O52" s="9">
        <v>54819684</v>
      </c>
      <c r="P52" s="9">
        <f t="shared" si="8"/>
        <v>762322.03252032516</v>
      </c>
      <c r="Q52" s="9">
        <f t="shared" si="9"/>
        <v>839320.06504065043</v>
      </c>
      <c r="R52" s="9">
        <f t="shared" si="10"/>
        <v>916153.36585365853</v>
      </c>
      <c r="S52" s="9">
        <f t="shared" si="11"/>
        <v>891376.97560975607</v>
      </c>
      <c r="T52" s="3">
        <f t="shared" si="12"/>
        <v>-2.7043933000034501</v>
      </c>
      <c r="U52" s="9">
        <v>1182686</v>
      </c>
      <c r="V52" s="9">
        <v>577989</v>
      </c>
      <c r="W52" s="9">
        <v>-997102</v>
      </c>
      <c r="X52" s="9">
        <v>1065460</v>
      </c>
      <c r="Y52" s="9">
        <f t="shared" si="25"/>
        <v>19230.666666666668</v>
      </c>
      <c r="Z52" s="10">
        <f t="shared" si="23"/>
        <v>9398.1951219512193</v>
      </c>
      <c r="AA52" s="10">
        <f t="shared" si="21"/>
        <v>-16213.040650406505</v>
      </c>
      <c r="AB52" s="10">
        <f t="shared" si="13"/>
        <v>17324.552845528455</v>
      </c>
      <c r="AC52" s="3">
        <f t="shared" si="14"/>
        <v>-206.85566772506724</v>
      </c>
      <c r="AD52" s="9">
        <v>86</v>
      </c>
      <c r="AE52" s="10">
        <v>91</v>
      </c>
      <c r="AF52" s="10">
        <v>89</v>
      </c>
      <c r="AG52" s="10">
        <v>85</v>
      </c>
      <c r="AH52" s="3">
        <f t="shared" si="15"/>
        <v>-4.4943820224719104</v>
      </c>
    </row>
    <row r="53" spans="1:34" ht="30" x14ac:dyDescent="0.25">
      <c r="A53" s="6">
        <v>51</v>
      </c>
      <c r="B53" s="1" t="s">
        <v>48</v>
      </c>
      <c r="C53" s="9">
        <v>52491937</v>
      </c>
      <c r="D53" s="9">
        <v>52867986</v>
      </c>
      <c r="E53" s="9">
        <v>53294914</v>
      </c>
      <c r="F53" s="9">
        <v>52025713</v>
      </c>
      <c r="G53" s="9">
        <f t="shared" si="24"/>
        <v>853527.43089430896</v>
      </c>
      <c r="H53" s="10">
        <f t="shared" si="22"/>
        <v>859642.04878048785</v>
      </c>
      <c r="I53" s="10">
        <f t="shared" si="20"/>
        <v>866583.96747967484</v>
      </c>
      <c r="J53" s="10">
        <f t="shared" si="6"/>
        <v>845946.55284552847</v>
      </c>
      <c r="K53" s="3">
        <f t="shared" si="7"/>
        <v>-2.3814673948061911</v>
      </c>
      <c r="L53" s="9">
        <v>51501943</v>
      </c>
      <c r="M53" s="9">
        <v>52380085</v>
      </c>
      <c r="N53" s="9">
        <v>52789406</v>
      </c>
      <c r="O53" s="9">
        <v>51542380</v>
      </c>
      <c r="P53" s="9">
        <f t="shared" si="8"/>
        <v>837429.96747967484</v>
      </c>
      <c r="Q53" s="9">
        <f t="shared" si="9"/>
        <v>851708.6991869919</v>
      </c>
      <c r="R53" s="9">
        <f t="shared" si="10"/>
        <v>858364.32520325202</v>
      </c>
      <c r="S53" s="9">
        <f t="shared" si="11"/>
        <v>838087.47967479669</v>
      </c>
      <c r="T53" s="3">
        <f t="shared" si="12"/>
        <v>-2.3622656409507621</v>
      </c>
      <c r="U53" s="9">
        <v>823326</v>
      </c>
      <c r="V53" s="9">
        <v>287510</v>
      </c>
      <c r="W53" s="9">
        <v>267932</v>
      </c>
      <c r="X53" s="9">
        <v>359562</v>
      </c>
      <c r="Y53" s="9">
        <f t="shared" si="25"/>
        <v>13387.414634146342</v>
      </c>
      <c r="Z53" s="10">
        <f t="shared" si="23"/>
        <v>4674.959349593496</v>
      </c>
      <c r="AA53" s="10">
        <f t="shared" si="21"/>
        <v>4356.6178861788621</v>
      </c>
      <c r="AB53" s="10">
        <f t="shared" si="13"/>
        <v>5846.5365853658541</v>
      </c>
      <c r="AC53" s="3">
        <f t="shared" si="14"/>
        <v>34.198975859546451</v>
      </c>
      <c r="AD53" s="9">
        <v>113</v>
      </c>
      <c r="AE53" s="10">
        <v>117</v>
      </c>
      <c r="AF53" s="10">
        <v>112</v>
      </c>
      <c r="AG53" s="10">
        <v>105</v>
      </c>
      <c r="AH53" s="3">
        <f t="shared" si="15"/>
        <v>-6.25</v>
      </c>
    </row>
    <row r="54" spans="1:34" ht="30" x14ac:dyDescent="0.25">
      <c r="A54" s="6">
        <v>52</v>
      </c>
      <c r="B54" s="1" t="s">
        <v>49</v>
      </c>
      <c r="C54" s="9">
        <v>49501801</v>
      </c>
      <c r="D54" s="9">
        <v>53211509</v>
      </c>
      <c r="E54" s="9">
        <v>51859706</v>
      </c>
      <c r="F54" s="9">
        <v>47970978</v>
      </c>
      <c r="G54" s="9">
        <f t="shared" si="24"/>
        <v>804907.33333333337</v>
      </c>
      <c r="H54" s="10">
        <f t="shared" si="22"/>
        <v>865227.78861788614</v>
      </c>
      <c r="I54" s="10">
        <f t="shared" si="20"/>
        <v>843247.25203252037</v>
      </c>
      <c r="J54" s="10">
        <f t="shared" si="6"/>
        <v>780015.90243902442</v>
      </c>
      <c r="K54" s="3">
        <f t="shared" si="7"/>
        <v>-7.4985538869040251</v>
      </c>
      <c r="L54" s="9">
        <v>52818807</v>
      </c>
      <c r="M54" s="9">
        <v>52885739</v>
      </c>
      <c r="N54" s="9">
        <v>54037979</v>
      </c>
      <c r="O54" s="9">
        <v>67991879</v>
      </c>
      <c r="P54" s="9">
        <f t="shared" si="8"/>
        <v>858842.39024390245</v>
      </c>
      <c r="Q54" s="9">
        <f t="shared" si="9"/>
        <v>859930.71544715448</v>
      </c>
      <c r="R54" s="9">
        <f t="shared" si="10"/>
        <v>878666.32520325202</v>
      </c>
      <c r="S54" s="9">
        <f t="shared" si="11"/>
        <v>1105559.0081300812</v>
      </c>
      <c r="T54" s="3">
        <f t="shared" si="12"/>
        <v>25.822394283102263</v>
      </c>
      <c r="U54" s="9">
        <v>-3317006</v>
      </c>
      <c r="V54" s="9">
        <v>217638</v>
      </c>
      <c r="W54" s="9">
        <v>-2178273</v>
      </c>
      <c r="X54" s="9">
        <v>-20020901</v>
      </c>
      <c r="Y54" s="9">
        <f t="shared" si="25"/>
        <v>-53935.056910569103</v>
      </c>
      <c r="Z54" s="10">
        <f t="shared" si="23"/>
        <v>3538.8292682926831</v>
      </c>
      <c r="AA54" s="10">
        <f t="shared" si="21"/>
        <v>-35419.07317073171</v>
      </c>
      <c r="AB54" s="10">
        <f t="shared" si="13"/>
        <v>-325543.10569105693</v>
      </c>
      <c r="AC54" s="3">
        <f t="shared" si="14"/>
        <v>819.11808115878944</v>
      </c>
      <c r="AD54" s="9">
        <v>53</v>
      </c>
      <c r="AE54" s="10">
        <v>53</v>
      </c>
      <c r="AF54" s="10">
        <v>53</v>
      </c>
      <c r="AG54" s="10">
        <v>53</v>
      </c>
      <c r="AH54" s="3">
        <f t="shared" si="15"/>
        <v>0</v>
      </c>
    </row>
    <row r="55" spans="1:34" ht="30.75" customHeight="1" x14ac:dyDescent="0.25">
      <c r="A55" s="6">
        <v>53</v>
      </c>
      <c r="B55" s="1" t="s">
        <v>50</v>
      </c>
      <c r="C55" s="9">
        <v>48446719</v>
      </c>
      <c r="D55" s="9">
        <v>51789251</v>
      </c>
      <c r="E55" s="9">
        <v>48335844</v>
      </c>
      <c r="F55" s="9">
        <v>49458468</v>
      </c>
      <c r="G55" s="9">
        <f t="shared" si="24"/>
        <v>787751.52845528454</v>
      </c>
      <c r="H55" s="10">
        <f t="shared" si="22"/>
        <v>842101.64227642282</v>
      </c>
      <c r="I55" s="10">
        <f t="shared" si="20"/>
        <v>785948.68292682932</v>
      </c>
      <c r="J55" s="10">
        <f t="shared" si="6"/>
        <v>804202.73170731706</v>
      </c>
      <c r="K55" s="3">
        <f t="shared" si="7"/>
        <v>2.3225497003838393</v>
      </c>
      <c r="L55" s="9">
        <v>48017918</v>
      </c>
      <c r="M55" s="9">
        <v>51556107</v>
      </c>
      <c r="N55" s="9">
        <v>47898963</v>
      </c>
      <c r="O55" s="9">
        <v>51570441</v>
      </c>
      <c r="P55" s="9">
        <f t="shared" si="8"/>
        <v>780779.15447154467</v>
      </c>
      <c r="Q55" s="9">
        <f t="shared" si="9"/>
        <v>838310.68292682932</v>
      </c>
      <c r="R55" s="9">
        <f t="shared" si="10"/>
        <v>778844.92682926834</v>
      </c>
      <c r="S55" s="9">
        <f t="shared" si="11"/>
        <v>838543.75609756098</v>
      </c>
      <c r="T55" s="3">
        <f t="shared" si="12"/>
        <v>7.6650469447532714</v>
      </c>
      <c r="U55" s="9">
        <v>280426</v>
      </c>
      <c r="V55" s="9">
        <v>117672</v>
      </c>
      <c r="W55" s="9">
        <v>197324</v>
      </c>
      <c r="X55" s="9">
        <v>-2111973</v>
      </c>
      <c r="Y55" s="9">
        <f t="shared" si="25"/>
        <v>4559.7723577235774</v>
      </c>
      <c r="Z55" s="10">
        <f t="shared" si="23"/>
        <v>1913.3658536585365</v>
      </c>
      <c r="AA55" s="10">
        <f t="shared" si="21"/>
        <v>3208.520325203252</v>
      </c>
      <c r="AB55" s="10">
        <f t="shared" si="13"/>
        <v>-34341.024390243903</v>
      </c>
      <c r="AC55" s="3">
        <f t="shared" si="14"/>
        <v>-1170.3072104761711</v>
      </c>
      <c r="AD55" s="9">
        <v>100</v>
      </c>
      <c r="AE55" s="10">
        <v>105</v>
      </c>
      <c r="AF55" s="10">
        <v>107</v>
      </c>
      <c r="AG55" s="10">
        <v>108</v>
      </c>
      <c r="AH55" s="3">
        <f t="shared" si="15"/>
        <v>0.93457943925233633</v>
      </c>
    </row>
    <row r="56" spans="1:34" ht="30" x14ac:dyDescent="0.25">
      <c r="A56" s="6">
        <v>54</v>
      </c>
      <c r="B56" s="1" t="s">
        <v>69</v>
      </c>
      <c r="C56" s="9">
        <v>18365534</v>
      </c>
      <c r="D56" s="9">
        <v>50721500</v>
      </c>
      <c r="E56" s="9">
        <v>46501695</v>
      </c>
      <c r="F56" s="9">
        <v>46610046</v>
      </c>
      <c r="G56" s="9">
        <f t="shared" si="24"/>
        <v>298626.56910569104</v>
      </c>
      <c r="H56" s="10">
        <f t="shared" si="22"/>
        <v>824739.83739837399</v>
      </c>
      <c r="I56" s="10">
        <f t="shared" si="20"/>
        <v>756125.12195121951</v>
      </c>
      <c r="J56" s="10">
        <f t="shared" si="6"/>
        <v>757886.92682926834</v>
      </c>
      <c r="K56" s="3">
        <f t="shared" si="7"/>
        <v>0.23300440983925427</v>
      </c>
      <c r="L56" s="9">
        <v>78906466</v>
      </c>
      <c r="M56" s="9">
        <v>79875988</v>
      </c>
      <c r="N56" s="9">
        <v>87976624</v>
      </c>
      <c r="O56" s="9">
        <v>83441072</v>
      </c>
      <c r="P56" s="9">
        <f t="shared" si="8"/>
        <v>1283031.9674796748</v>
      </c>
      <c r="Q56" s="9">
        <f t="shared" si="9"/>
        <v>1298796.5528455283</v>
      </c>
      <c r="R56" s="9">
        <f t="shared" si="10"/>
        <v>1430514.2113821139</v>
      </c>
      <c r="S56" s="9">
        <f t="shared" si="11"/>
        <v>1356765.3983739838</v>
      </c>
      <c r="T56" s="3">
        <f t="shared" si="12"/>
        <v>-5.155405826893289</v>
      </c>
      <c r="U56" s="9">
        <v>-60540932</v>
      </c>
      <c r="V56" s="9">
        <v>-29154488</v>
      </c>
      <c r="W56" s="9">
        <v>-41474929</v>
      </c>
      <c r="X56" s="9">
        <v>-36831026</v>
      </c>
      <c r="Y56" s="9">
        <f t="shared" si="25"/>
        <v>-984405.39837398368</v>
      </c>
      <c r="Z56" s="10">
        <f t="shared" si="23"/>
        <v>-474056.71544715448</v>
      </c>
      <c r="AA56" s="10">
        <f t="shared" si="21"/>
        <v>-674389.08943089435</v>
      </c>
      <c r="AB56" s="10">
        <f t="shared" si="13"/>
        <v>-598878.47154471546</v>
      </c>
      <c r="AC56" s="3">
        <f t="shared" si="14"/>
        <v>-11.19689198262401</v>
      </c>
      <c r="AD56" s="10">
        <v>20</v>
      </c>
      <c r="AE56" s="10">
        <v>23</v>
      </c>
      <c r="AF56" s="10">
        <v>23</v>
      </c>
      <c r="AG56" s="10">
        <v>23</v>
      </c>
      <c r="AH56" s="3">
        <f t="shared" si="15"/>
        <v>0</v>
      </c>
    </row>
    <row r="57" spans="1:34" ht="30" x14ac:dyDescent="0.25">
      <c r="A57" s="6">
        <v>55</v>
      </c>
      <c r="B57" s="1" t="s">
        <v>53</v>
      </c>
      <c r="C57" s="9">
        <v>44133579</v>
      </c>
      <c r="D57" s="9">
        <v>49514101</v>
      </c>
      <c r="E57" s="9">
        <v>44527275</v>
      </c>
      <c r="F57" s="9">
        <v>42335853</v>
      </c>
      <c r="G57" s="9">
        <f t="shared" si="24"/>
        <v>717619.17073170736</v>
      </c>
      <c r="H57" s="10">
        <f t="shared" si="22"/>
        <v>805107.33333333337</v>
      </c>
      <c r="I57" s="10">
        <f t="shared" si="20"/>
        <v>724020.73170731706</v>
      </c>
      <c r="J57" s="10">
        <f t="shared" si="6"/>
        <v>688387.85365853657</v>
      </c>
      <c r="K57" s="3">
        <f t="shared" si="7"/>
        <v>-4.9215273110694513</v>
      </c>
      <c r="L57" s="9">
        <v>43926791</v>
      </c>
      <c r="M57" s="9">
        <v>48486996</v>
      </c>
      <c r="N57" s="9">
        <v>48077506</v>
      </c>
      <c r="O57" s="9">
        <v>45588701</v>
      </c>
      <c r="P57" s="9">
        <f t="shared" si="8"/>
        <v>714256.76422764233</v>
      </c>
      <c r="Q57" s="9">
        <f t="shared" si="9"/>
        <v>788406.43902439019</v>
      </c>
      <c r="R57" s="9">
        <f t="shared" si="10"/>
        <v>781748.06504065043</v>
      </c>
      <c r="S57" s="9">
        <f t="shared" si="11"/>
        <v>741279.69105691055</v>
      </c>
      <c r="T57" s="3">
        <f t="shared" si="12"/>
        <v>-5.1766516341342665</v>
      </c>
      <c r="U57" s="9">
        <v>99358</v>
      </c>
      <c r="V57" s="9">
        <v>829311</v>
      </c>
      <c r="W57" s="9">
        <v>-3550231</v>
      </c>
      <c r="X57" s="9">
        <v>-3252848</v>
      </c>
      <c r="Y57" s="9">
        <f t="shared" si="25"/>
        <v>1615.5772357723577</v>
      </c>
      <c r="Z57" s="10">
        <f t="shared" si="23"/>
        <v>13484.731707317073</v>
      </c>
      <c r="AA57" s="10">
        <f t="shared" si="21"/>
        <v>-57727.333333333336</v>
      </c>
      <c r="AB57" s="10">
        <f t="shared" si="13"/>
        <v>-52891.83739837398</v>
      </c>
      <c r="AC57" s="3">
        <f t="shared" si="14"/>
        <v>-8.3764408569470561</v>
      </c>
      <c r="AD57" s="9">
        <v>34</v>
      </c>
      <c r="AE57" s="10">
        <v>44</v>
      </c>
      <c r="AF57" s="10">
        <v>46</v>
      </c>
      <c r="AG57" s="10">
        <v>48</v>
      </c>
      <c r="AH57" s="3">
        <f t="shared" si="15"/>
        <v>4.3478260869565215</v>
      </c>
    </row>
    <row r="58" spans="1:34" ht="30" x14ac:dyDescent="0.25">
      <c r="A58" s="6">
        <v>56</v>
      </c>
      <c r="B58" s="1" t="s">
        <v>60</v>
      </c>
      <c r="C58" s="9">
        <v>34351167</v>
      </c>
      <c r="D58" s="9">
        <v>38450892</v>
      </c>
      <c r="E58" s="9">
        <v>42427253</v>
      </c>
      <c r="F58" s="9">
        <v>41569591</v>
      </c>
      <c r="G58" s="9">
        <f t="shared" si="24"/>
        <v>558555.56097560981</v>
      </c>
      <c r="H58" s="10">
        <f t="shared" si="22"/>
        <v>625217.75609756098</v>
      </c>
      <c r="I58" s="10">
        <f t="shared" si="20"/>
        <v>689874.03252032516</v>
      </c>
      <c r="J58" s="10">
        <f t="shared" si="6"/>
        <v>675928.30894308945</v>
      </c>
      <c r="K58" s="3">
        <f t="shared" si="7"/>
        <v>-2.0214884051060293</v>
      </c>
      <c r="L58" s="9">
        <v>36589753</v>
      </c>
      <c r="M58" s="9">
        <v>39010433</v>
      </c>
      <c r="N58" s="9">
        <v>37077616</v>
      </c>
      <c r="O58" s="9">
        <v>39975990</v>
      </c>
      <c r="P58" s="9">
        <f t="shared" si="8"/>
        <v>594955.33333333337</v>
      </c>
      <c r="Q58" s="9">
        <f t="shared" si="9"/>
        <v>634315.98373983742</v>
      </c>
      <c r="R58" s="9">
        <f t="shared" si="10"/>
        <v>602888.06504065043</v>
      </c>
      <c r="S58" s="9">
        <f t="shared" si="11"/>
        <v>650016.09756097558</v>
      </c>
      <c r="T58" s="3">
        <f t="shared" si="12"/>
        <v>7.8170451951387596</v>
      </c>
      <c r="U58" s="9">
        <v>-2238586</v>
      </c>
      <c r="V58" s="9">
        <v>-559541</v>
      </c>
      <c r="W58" s="9">
        <v>4832080</v>
      </c>
      <c r="X58" s="9">
        <v>1425355</v>
      </c>
      <c r="Y58" s="9">
        <f t="shared" si="25"/>
        <v>-36399.772357723574</v>
      </c>
      <c r="Z58" s="10">
        <f t="shared" si="23"/>
        <v>-9098.2276422764226</v>
      </c>
      <c r="AA58" s="10">
        <f t="shared" si="21"/>
        <v>78570.406504065046</v>
      </c>
      <c r="AB58" s="10">
        <f t="shared" si="13"/>
        <v>23176.504065040652</v>
      </c>
      <c r="AC58" s="3">
        <f t="shared" si="14"/>
        <v>-70.502247479346366</v>
      </c>
      <c r="AD58" s="10">
        <v>75</v>
      </c>
      <c r="AE58" s="10">
        <v>82</v>
      </c>
      <c r="AF58" s="10">
        <v>80</v>
      </c>
      <c r="AG58" s="10">
        <v>85</v>
      </c>
      <c r="AH58" s="3">
        <f t="shared" si="15"/>
        <v>6.25</v>
      </c>
    </row>
    <row r="59" spans="1:34" ht="30" x14ac:dyDescent="0.25">
      <c r="A59" s="6">
        <v>57</v>
      </c>
      <c r="B59" s="1" t="s">
        <v>54</v>
      </c>
      <c r="C59" s="9">
        <v>41951448</v>
      </c>
      <c r="D59" s="9">
        <v>42497222</v>
      </c>
      <c r="E59" s="9">
        <v>41796929</v>
      </c>
      <c r="F59" s="9">
        <v>48560609</v>
      </c>
      <c r="G59" s="9">
        <f t="shared" si="24"/>
        <v>682137.36585365853</v>
      </c>
      <c r="H59" s="10">
        <f t="shared" si="22"/>
        <v>691011.7398373984</v>
      </c>
      <c r="I59" s="10">
        <f t="shared" ref="I59:I90" si="26">E59/61.5</f>
        <v>679624.86178861791</v>
      </c>
      <c r="J59" s="10">
        <f t="shared" si="6"/>
        <v>789603.39837398368</v>
      </c>
      <c r="K59" s="3">
        <f t="shared" si="7"/>
        <v>16.182241523055438</v>
      </c>
      <c r="L59" s="9">
        <v>41397226</v>
      </c>
      <c r="M59" s="9">
        <v>42195206</v>
      </c>
      <c r="N59" s="9">
        <v>39844727</v>
      </c>
      <c r="O59" s="9">
        <v>48069251</v>
      </c>
      <c r="P59" s="9">
        <f t="shared" si="8"/>
        <v>673125.62601626012</v>
      </c>
      <c r="Q59" s="9">
        <f t="shared" si="9"/>
        <v>686100.91056910565</v>
      </c>
      <c r="R59" s="9">
        <f t="shared" si="10"/>
        <v>647881.7398373984</v>
      </c>
      <c r="S59" s="9">
        <f t="shared" si="11"/>
        <v>781613.83739837399</v>
      </c>
      <c r="T59" s="3">
        <f t="shared" si="12"/>
        <v>20.641436444024325</v>
      </c>
      <c r="U59" s="9">
        <v>75666</v>
      </c>
      <c r="V59" s="9">
        <v>51365</v>
      </c>
      <c r="W59" s="9">
        <v>1691286</v>
      </c>
      <c r="X59" s="9">
        <v>181033</v>
      </c>
      <c r="Y59" s="9">
        <f t="shared" si="25"/>
        <v>1230.3414634146341</v>
      </c>
      <c r="Z59" s="10">
        <f t="shared" si="23"/>
        <v>835.20325203252037</v>
      </c>
      <c r="AA59" s="10">
        <f t="shared" si="21"/>
        <v>27500.585365853658</v>
      </c>
      <c r="AB59" s="10">
        <f t="shared" si="13"/>
        <v>2943.6260162601625</v>
      </c>
      <c r="AC59" s="3">
        <f t="shared" si="14"/>
        <v>-89.296133238257752</v>
      </c>
      <c r="AD59" s="9">
        <v>63</v>
      </c>
      <c r="AE59" s="10">
        <v>65</v>
      </c>
      <c r="AF59" s="10">
        <v>66</v>
      </c>
      <c r="AG59" s="10">
        <v>61</v>
      </c>
      <c r="AH59" s="3">
        <f t="shared" si="15"/>
        <v>-7.5757575757575761</v>
      </c>
    </row>
    <row r="60" spans="1:34" ht="30.75" customHeight="1" x14ac:dyDescent="0.25">
      <c r="A60" s="6">
        <v>58</v>
      </c>
      <c r="B60" s="1" t="s">
        <v>57</v>
      </c>
      <c r="C60" s="9">
        <v>37949566</v>
      </c>
      <c r="D60" s="9">
        <v>40833656</v>
      </c>
      <c r="E60" s="9">
        <v>41412915</v>
      </c>
      <c r="F60" s="9">
        <v>44952921</v>
      </c>
      <c r="G60" s="9">
        <f t="shared" si="24"/>
        <v>617066.11382113816</v>
      </c>
      <c r="H60" s="10">
        <f t="shared" si="22"/>
        <v>663961.88617886184</v>
      </c>
      <c r="I60" s="10">
        <f t="shared" si="26"/>
        <v>673380.73170731706</v>
      </c>
      <c r="J60" s="10">
        <f t="shared" si="6"/>
        <v>730941.80487804883</v>
      </c>
      <c r="K60" s="3">
        <f t="shared" si="7"/>
        <v>8.5480725034690277</v>
      </c>
      <c r="L60" s="9">
        <v>36847272</v>
      </c>
      <c r="M60" s="9">
        <v>40518354</v>
      </c>
      <c r="N60" s="9">
        <v>41276277</v>
      </c>
      <c r="O60" s="9">
        <v>44903154</v>
      </c>
      <c r="P60" s="9">
        <f t="shared" si="8"/>
        <v>599142.63414634147</v>
      </c>
      <c r="Q60" s="9">
        <f t="shared" si="9"/>
        <v>658835.02439024393</v>
      </c>
      <c r="R60" s="9">
        <f t="shared" si="10"/>
        <v>671158.97560975607</v>
      </c>
      <c r="S60" s="9">
        <f t="shared" si="11"/>
        <v>730132.58536585362</v>
      </c>
      <c r="T60" s="3">
        <f t="shared" si="12"/>
        <v>8.7868317193432919</v>
      </c>
      <c r="U60" s="9">
        <v>966341</v>
      </c>
      <c r="V60" s="9">
        <v>165120</v>
      </c>
      <c r="W60" s="9">
        <v>56024</v>
      </c>
      <c r="X60" s="9">
        <v>-34151</v>
      </c>
      <c r="Y60" s="9">
        <f t="shared" si="25"/>
        <v>15712.861788617885</v>
      </c>
      <c r="Z60" s="10">
        <f t="shared" si="23"/>
        <v>2684.8780487804879</v>
      </c>
      <c r="AA60" s="10">
        <f t="shared" si="21"/>
        <v>910.95934959349597</v>
      </c>
      <c r="AB60" s="10">
        <f t="shared" si="13"/>
        <v>-555.30081300813004</v>
      </c>
      <c r="AC60" s="3">
        <f t="shared" si="14"/>
        <v>-160.95780379837211</v>
      </c>
      <c r="AD60" s="9">
        <v>78</v>
      </c>
      <c r="AE60" s="10">
        <v>83</v>
      </c>
      <c r="AF60" s="10">
        <v>83</v>
      </c>
      <c r="AG60" s="10">
        <v>82</v>
      </c>
      <c r="AH60" s="3">
        <f t="shared" si="15"/>
        <v>-1.2048192771084338</v>
      </c>
    </row>
    <row r="61" spans="1:34" ht="30" x14ac:dyDescent="0.25">
      <c r="A61" s="6">
        <v>59</v>
      </c>
      <c r="B61" s="1" t="s">
        <v>59</v>
      </c>
      <c r="C61" s="9">
        <v>35552733</v>
      </c>
      <c r="D61" s="9">
        <v>39456851</v>
      </c>
      <c r="E61" s="9">
        <v>41389646</v>
      </c>
      <c r="F61" s="9">
        <v>45923634</v>
      </c>
      <c r="G61" s="9">
        <f t="shared" si="24"/>
        <v>578093.21951219509</v>
      </c>
      <c r="H61" s="10">
        <f t="shared" si="22"/>
        <v>641574.81300813006</v>
      </c>
      <c r="I61" s="10">
        <f t="shared" si="26"/>
        <v>673002.37398373988</v>
      </c>
      <c r="J61" s="10">
        <f t="shared" si="6"/>
        <v>746725.75609756098</v>
      </c>
      <c r="K61" s="3">
        <f t="shared" si="7"/>
        <v>10.954401494518702</v>
      </c>
      <c r="L61" s="9">
        <v>35350013</v>
      </c>
      <c r="M61" s="9">
        <v>39081641</v>
      </c>
      <c r="N61" s="9">
        <v>40382166</v>
      </c>
      <c r="O61" s="9">
        <v>43328855</v>
      </c>
      <c r="P61" s="9">
        <f t="shared" si="8"/>
        <v>574796.9593495935</v>
      </c>
      <c r="Q61" s="9">
        <f t="shared" si="9"/>
        <v>635473.83739837399</v>
      </c>
      <c r="R61" s="9">
        <f t="shared" si="10"/>
        <v>656620.58536585362</v>
      </c>
      <c r="S61" s="9">
        <f t="shared" si="11"/>
        <v>704534.22764227644</v>
      </c>
      <c r="T61" s="3">
        <f t="shared" si="12"/>
        <v>7.2970058119220251</v>
      </c>
      <c r="U61" s="9">
        <v>37161</v>
      </c>
      <c r="V61" s="9">
        <v>199641</v>
      </c>
      <c r="W61" s="9">
        <v>879088</v>
      </c>
      <c r="X61" s="9">
        <v>2372146</v>
      </c>
      <c r="Y61" s="9">
        <f t="shared" si="25"/>
        <v>604.2439024390244</v>
      </c>
      <c r="Z61" s="10">
        <f t="shared" si="23"/>
        <v>3246.1951219512193</v>
      </c>
      <c r="AA61" s="10">
        <f t="shared" si="21"/>
        <v>14294.113821138211</v>
      </c>
      <c r="AB61" s="10">
        <f t="shared" si="13"/>
        <v>38571.479674796748</v>
      </c>
      <c r="AC61" s="3">
        <f t="shared" si="14"/>
        <v>169.84169957956428</v>
      </c>
      <c r="AD61" s="10">
        <v>44</v>
      </c>
      <c r="AE61" s="10">
        <v>44</v>
      </c>
      <c r="AF61" s="10">
        <v>44</v>
      </c>
      <c r="AG61" s="10">
        <v>44</v>
      </c>
      <c r="AH61" s="3">
        <f t="shared" si="15"/>
        <v>0</v>
      </c>
    </row>
    <row r="62" spans="1:34" ht="28.5" customHeight="1" x14ac:dyDescent="0.25">
      <c r="A62" s="6">
        <v>60</v>
      </c>
      <c r="B62" s="1" t="s">
        <v>55</v>
      </c>
      <c r="C62" s="9">
        <v>39951738</v>
      </c>
      <c r="D62" s="9">
        <v>42492857</v>
      </c>
      <c r="E62" s="9">
        <v>39265131</v>
      </c>
      <c r="F62" s="9">
        <v>40586466</v>
      </c>
      <c r="G62" s="9">
        <f t="shared" si="24"/>
        <v>649621.75609756098</v>
      </c>
      <c r="H62" s="10">
        <f t="shared" si="22"/>
        <v>690940.76422764233</v>
      </c>
      <c r="I62" s="10">
        <f t="shared" si="26"/>
        <v>638457.41463414638</v>
      </c>
      <c r="J62" s="10">
        <f t="shared" si="6"/>
        <v>659942.53658536589</v>
      </c>
      <c r="K62" s="3">
        <f t="shared" si="7"/>
        <v>3.365161318320828</v>
      </c>
      <c r="L62" s="9">
        <v>37483496</v>
      </c>
      <c r="M62" s="9">
        <v>35418157</v>
      </c>
      <c r="N62" s="9">
        <v>33457805</v>
      </c>
      <c r="O62" s="9">
        <v>34075066</v>
      </c>
      <c r="P62" s="9">
        <f t="shared" si="8"/>
        <v>609487.7398373984</v>
      </c>
      <c r="Q62" s="9">
        <f t="shared" si="9"/>
        <v>575904.99186991865</v>
      </c>
      <c r="R62" s="9">
        <f t="shared" si="10"/>
        <v>544029.34959349595</v>
      </c>
      <c r="S62" s="9">
        <f t="shared" si="11"/>
        <v>554066.11382113816</v>
      </c>
      <c r="T62" s="3">
        <f t="shared" si="12"/>
        <v>1.8448938894825886</v>
      </c>
      <c r="U62" s="9">
        <v>2178898</v>
      </c>
      <c r="V62" s="9">
        <v>6255394</v>
      </c>
      <c r="W62" s="9">
        <v>5173961</v>
      </c>
      <c r="X62" s="9">
        <v>5786535</v>
      </c>
      <c r="Y62" s="9">
        <f t="shared" si="25"/>
        <v>35429.235772357722</v>
      </c>
      <c r="Z62" s="10">
        <f t="shared" si="23"/>
        <v>101713.72357723577</v>
      </c>
      <c r="AA62" s="10">
        <f t="shared" si="21"/>
        <v>84129.447154471549</v>
      </c>
      <c r="AB62" s="10">
        <f t="shared" si="13"/>
        <v>94090</v>
      </c>
      <c r="AC62" s="3">
        <f t="shared" si="14"/>
        <v>11.839555806470131</v>
      </c>
      <c r="AD62" s="9">
        <v>77</v>
      </c>
      <c r="AE62" s="10">
        <v>78</v>
      </c>
      <c r="AF62" s="10">
        <v>85</v>
      </c>
      <c r="AG62" s="10">
        <v>86</v>
      </c>
      <c r="AH62" s="3">
        <f t="shared" si="15"/>
        <v>1.1764705882352942</v>
      </c>
    </row>
    <row r="63" spans="1:34" ht="30" x14ac:dyDescent="0.25">
      <c r="A63" s="6">
        <v>61</v>
      </c>
      <c r="B63" s="1" t="s">
        <v>58</v>
      </c>
      <c r="C63" s="9">
        <v>37205927</v>
      </c>
      <c r="D63" s="9">
        <v>33808786</v>
      </c>
      <c r="E63" s="9">
        <v>34394220</v>
      </c>
      <c r="F63" s="9">
        <v>33957832</v>
      </c>
      <c r="G63" s="9">
        <f t="shared" si="24"/>
        <v>604974.42276422761</v>
      </c>
      <c r="H63" s="10">
        <f t="shared" si="22"/>
        <v>549736.35772357718</v>
      </c>
      <c r="I63" s="10">
        <f t="shared" si="26"/>
        <v>559255.60975609755</v>
      </c>
      <c r="J63" s="10">
        <f t="shared" si="6"/>
        <v>552159.86991869914</v>
      </c>
      <c r="K63" s="3">
        <f t="shared" si="7"/>
        <v>-1.2687829524844583</v>
      </c>
      <c r="L63" s="9">
        <v>38514901</v>
      </c>
      <c r="M63" s="9">
        <v>36822422</v>
      </c>
      <c r="N63" s="9">
        <v>36190331</v>
      </c>
      <c r="O63" s="9">
        <v>35811719</v>
      </c>
      <c r="P63" s="9">
        <f t="shared" si="8"/>
        <v>626258.55284552847</v>
      </c>
      <c r="Q63" s="9">
        <f t="shared" si="9"/>
        <v>598738.56910569104</v>
      </c>
      <c r="R63" s="9">
        <f t="shared" si="10"/>
        <v>588460.66666666663</v>
      </c>
      <c r="S63" s="9">
        <f t="shared" si="11"/>
        <v>582304.37398373988</v>
      </c>
      <c r="T63" s="3">
        <f t="shared" si="12"/>
        <v>-1.0461689339066835</v>
      </c>
      <c r="U63" s="9">
        <v>-1308974</v>
      </c>
      <c r="V63" s="9">
        <v>-3013636</v>
      </c>
      <c r="W63" s="9">
        <v>-1796111</v>
      </c>
      <c r="X63" s="9">
        <v>-1853887</v>
      </c>
      <c r="Y63" s="9">
        <f t="shared" si="25"/>
        <v>-21284.130081300813</v>
      </c>
      <c r="Z63" s="10">
        <f t="shared" si="23"/>
        <v>-49002.211382113819</v>
      </c>
      <c r="AA63" s="10">
        <f t="shared" si="21"/>
        <v>-29205.056910569107</v>
      </c>
      <c r="AB63" s="10">
        <f t="shared" si="13"/>
        <v>-30144.504065040652</v>
      </c>
      <c r="AC63" s="3">
        <f t="shared" si="14"/>
        <v>3.2167276966735354</v>
      </c>
      <c r="AD63" s="10">
        <v>85</v>
      </c>
      <c r="AE63" s="10">
        <v>81</v>
      </c>
      <c r="AF63" s="10">
        <v>81</v>
      </c>
      <c r="AG63" s="10">
        <v>79</v>
      </c>
      <c r="AH63" s="3">
        <f t="shared" si="15"/>
        <v>-2.4691358024691357</v>
      </c>
    </row>
    <row r="64" spans="1:34" ht="30" x14ac:dyDescent="0.25">
      <c r="A64" s="6">
        <v>62</v>
      </c>
      <c r="B64" s="1" t="s">
        <v>56</v>
      </c>
      <c r="C64" s="9">
        <v>39549824</v>
      </c>
      <c r="D64" s="9">
        <v>35105847</v>
      </c>
      <c r="E64" s="9">
        <v>31492385</v>
      </c>
      <c r="F64" s="9">
        <v>30857525</v>
      </c>
      <c r="G64" s="9">
        <f t="shared" si="24"/>
        <v>643086.56910569104</v>
      </c>
      <c r="H64" s="10">
        <f t="shared" si="22"/>
        <v>570826.78048780491</v>
      </c>
      <c r="I64" s="10">
        <f t="shared" si="26"/>
        <v>512071.30081300816</v>
      </c>
      <c r="J64" s="10">
        <f t="shared" si="6"/>
        <v>501748.37398373982</v>
      </c>
      <c r="K64" s="3">
        <f t="shared" si="7"/>
        <v>-2.0159159111004135</v>
      </c>
      <c r="L64" s="9">
        <v>38497746</v>
      </c>
      <c r="M64" s="9">
        <v>33762383</v>
      </c>
      <c r="N64" s="9">
        <v>34877824</v>
      </c>
      <c r="O64" s="9">
        <v>34369939</v>
      </c>
      <c r="P64" s="9">
        <f t="shared" si="8"/>
        <v>625979.60975609755</v>
      </c>
      <c r="Q64" s="9">
        <f t="shared" si="9"/>
        <v>548981.83739837399</v>
      </c>
      <c r="R64" s="9">
        <f t="shared" si="10"/>
        <v>567119.08943089435</v>
      </c>
      <c r="S64" s="9">
        <f t="shared" si="11"/>
        <v>558860.79674796748</v>
      </c>
      <c r="T64" s="3">
        <f t="shared" si="12"/>
        <v>-1.4561831609678402</v>
      </c>
      <c r="U64" s="9">
        <v>-530961</v>
      </c>
      <c r="V64" s="9">
        <v>969458</v>
      </c>
      <c r="W64" s="9">
        <v>-3416213</v>
      </c>
      <c r="X64" s="9">
        <v>-3512414</v>
      </c>
      <c r="Y64" s="9">
        <f t="shared" si="25"/>
        <v>-8633.5121951219517</v>
      </c>
      <c r="Z64" s="10">
        <f t="shared" si="23"/>
        <v>15763.544715447155</v>
      </c>
      <c r="AA64" s="10">
        <f t="shared" si="21"/>
        <v>-55548.17886178862</v>
      </c>
      <c r="AB64" s="10">
        <f t="shared" si="13"/>
        <v>-57112.422764227646</v>
      </c>
      <c r="AC64" s="3">
        <f t="shared" si="14"/>
        <v>2.8160129359615458</v>
      </c>
      <c r="AD64" s="9">
        <v>27</v>
      </c>
      <c r="AE64" s="10">
        <v>31</v>
      </c>
      <c r="AF64" s="10">
        <v>37</v>
      </c>
      <c r="AG64" s="10">
        <v>38</v>
      </c>
      <c r="AH64" s="3">
        <f t="shared" si="15"/>
        <v>2.7027027027027026</v>
      </c>
    </row>
    <row r="65" spans="1:35" ht="45" x14ac:dyDescent="0.25">
      <c r="A65" s="6">
        <v>63</v>
      </c>
      <c r="B65" s="16" t="s">
        <v>116</v>
      </c>
      <c r="C65" s="9">
        <v>40476414</v>
      </c>
      <c r="D65" s="9">
        <v>22110749</v>
      </c>
      <c r="E65" s="9">
        <v>29930149</v>
      </c>
      <c r="F65" s="9">
        <v>35403068</v>
      </c>
      <c r="G65" s="9">
        <f t="shared" si="24"/>
        <v>658153.07317073166</v>
      </c>
      <c r="H65" s="9">
        <f t="shared" si="22"/>
        <v>359524.37398373982</v>
      </c>
      <c r="I65" s="10">
        <f t="shared" si="26"/>
        <v>486669.0894308943</v>
      </c>
      <c r="J65" s="10">
        <f t="shared" si="6"/>
        <v>575659.64227642282</v>
      </c>
      <c r="K65" s="3">
        <f t="shared" si="7"/>
        <v>18.285639005672842</v>
      </c>
      <c r="L65" s="9">
        <v>42390342</v>
      </c>
      <c r="M65" s="9">
        <v>24426634</v>
      </c>
      <c r="N65" s="9">
        <v>31523993</v>
      </c>
      <c r="O65" s="9">
        <v>35195838</v>
      </c>
      <c r="P65" s="9">
        <f t="shared" si="8"/>
        <v>689273.85365853657</v>
      </c>
      <c r="Q65" s="9">
        <f t="shared" si="9"/>
        <v>397181.0406504065</v>
      </c>
      <c r="R65" s="9">
        <f t="shared" si="10"/>
        <v>512585.25203252031</v>
      </c>
      <c r="S65" s="9">
        <f t="shared" si="11"/>
        <v>572290.04878048785</v>
      </c>
      <c r="T65" s="3">
        <f t="shared" si="12"/>
        <v>11.647778883848883</v>
      </c>
      <c r="U65" s="9">
        <v>-1913928</v>
      </c>
      <c r="V65" s="9">
        <v>-2315885</v>
      </c>
      <c r="W65" s="9">
        <v>-1593844</v>
      </c>
      <c r="X65" s="9">
        <v>207230</v>
      </c>
      <c r="Y65" s="9">
        <f t="shared" si="25"/>
        <v>-31120.780487804877</v>
      </c>
      <c r="Z65" s="9">
        <f t="shared" si="23"/>
        <v>-37656.666666666664</v>
      </c>
      <c r="AA65" s="10">
        <f t="shared" si="21"/>
        <v>-25916.162601626016</v>
      </c>
      <c r="AB65" s="10">
        <f t="shared" si="13"/>
        <v>3369.5934959349593</v>
      </c>
      <c r="AC65" s="3">
        <f t="shared" si="14"/>
        <v>-113.00189980951711</v>
      </c>
      <c r="AD65" s="9">
        <v>37</v>
      </c>
      <c r="AE65" s="10">
        <v>38</v>
      </c>
      <c r="AF65" s="10">
        <v>57</v>
      </c>
      <c r="AG65" s="10">
        <v>60</v>
      </c>
      <c r="AH65" s="3">
        <f t="shared" si="15"/>
        <v>5.2631578947368416</v>
      </c>
    </row>
    <row r="66" spans="1:35" s="33" customFormat="1" x14ac:dyDescent="0.25">
      <c r="A66" s="6">
        <v>64</v>
      </c>
      <c r="B66" s="1" t="s">
        <v>63</v>
      </c>
      <c r="C66" s="9">
        <v>23862439</v>
      </c>
      <c r="D66" s="9">
        <v>25296713</v>
      </c>
      <c r="E66" s="9">
        <v>28821906</v>
      </c>
      <c r="F66" s="9">
        <v>24577645</v>
      </c>
      <c r="G66" s="9">
        <f t="shared" si="24"/>
        <v>388007.13821138209</v>
      </c>
      <c r="H66" s="10">
        <f t="shared" si="22"/>
        <v>411328.66666666669</v>
      </c>
      <c r="I66" s="10">
        <f t="shared" si="26"/>
        <v>468648.87804878049</v>
      </c>
      <c r="J66" s="10">
        <f t="shared" si="6"/>
        <v>399636.50406504067</v>
      </c>
      <c r="K66" s="3">
        <f t="shared" si="7"/>
        <v>-14.725816536907727</v>
      </c>
      <c r="L66" s="9">
        <v>23179742</v>
      </c>
      <c r="M66" s="9">
        <v>24760830</v>
      </c>
      <c r="N66" s="9">
        <v>25301952</v>
      </c>
      <c r="O66" s="9">
        <v>24011978</v>
      </c>
      <c r="P66" s="9">
        <f t="shared" si="8"/>
        <v>376906.37398373982</v>
      </c>
      <c r="Q66" s="9">
        <f t="shared" si="9"/>
        <v>402615.12195121951</v>
      </c>
      <c r="R66" s="9">
        <f t="shared" si="10"/>
        <v>411413.85365853657</v>
      </c>
      <c r="S66" s="9">
        <f t="shared" si="11"/>
        <v>390438.66666666669</v>
      </c>
      <c r="T66" s="3">
        <f t="shared" si="12"/>
        <v>-5.0983181060496836</v>
      </c>
      <c r="U66" s="9">
        <v>643680</v>
      </c>
      <c r="V66" s="9">
        <v>492842</v>
      </c>
      <c r="W66" s="9">
        <v>3093182</v>
      </c>
      <c r="X66" s="9">
        <v>343598</v>
      </c>
      <c r="Y66" s="9">
        <f t="shared" si="25"/>
        <v>10466.341463414634</v>
      </c>
      <c r="Z66" s="10">
        <f t="shared" si="23"/>
        <v>8013.6910569105694</v>
      </c>
      <c r="AA66" s="10">
        <f t="shared" si="21"/>
        <v>50295.642276422761</v>
      </c>
      <c r="AB66" s="10">
        <f t="shared" si="13"/>
        <v>5586.959349593496</v>
      </c>
      <c r="AC66" s="3">
        <f t="shared" si="14"/>
        <v>-88.891762592695812</v>
      </c>
      <c r="AD66" s="10">
        <v>42</v>
      </c>
      <c r="AE66" s="10">
        <v>42</v>
      </c>
      <c r="AF66" s="10">
        <v>40</v>
      </c>
      <c r="AG66" s="10">
        <v>38</v>
      </c>
      <c r="AH66" s="3">
        <f t="shared" si="15"/>
        <v>-5</v>
      </c>
      <c r="AI66"/>
    </row>
    <row r="67" spans="1:35" ht="15" customHeight="1" x14ac:dyDescent="0.25">
      <c r="A67" s="6">
        <v>65</v>
      </c>
      <c r="B67" s="1" t="s">
        <v>61</v>
      </c>
      <c r="C67" s="9">
        <v>26936845</v>
      </c>
      <c r="D67" s="9">
        <v>29121533</v>
      </c>
      <c r="E67" s="9">
        <v>27587544</v>
      </c>
      <c r="F67" s="9">
        <v>26267504</v>
      </c>
      <c r="G67" s="9">
        <f t="shared" si="24"/>
        <v>437997.47967479675</v>
      </c>
      <c r="H67" s="10">
        <f t="shared" si="22"/>
        <v>473520.86178861791</v>
      </c>
      <c r="I67" s="10">
        <f t="shared" si="26"/>
        <v>448577.95121951221</v>
      </c>
      <c r="J67" s="10">
        <f t="shared" si="6"/>
        <v>427113.88617886178</v>
      </c>
      <c r="K67" s="3">
        <f t="shared" si="7"/>
        <v>-4.7849130752632423</v>
      </c>
      <c r="L67" s="9">
        <v>30616169</v>
      </c>
      <c r="M67" s="9">
        <v>31731147</v>
      </c>
      <c r="N67" s="9">
        <v>30004110</v>
      </c>
      <c r="O67" s="9">
        <v>31145195</v>
      </c>
      <c r="P67" s="9">
        <f t="shared" si="8"/>
        <v>497823.88617886178</v>
      </c>
      <c r="Q67" s="9">
        <f t="shared" si="9"/>
        <v>515953.60975609755</v>
      </c>
      <c r="R67" s="9">
        <f t="shared" si="10"/>
        <v>487871.70731707319</v>
      </c>
      <c r="S67" s="9">
        <f t="shared" si="11"/>
        <v>506425.93495934957</v>
      </c>
      <c r="T67" s="3">
        <f t="shared" si="12"/>
        <v>3.8030956425636355</v>
      </c>
      <c r="U67" s="9">
        <v>-3679324</v>
      </c>
      <c r="V67" s="9">
        <v>-2609614</v>
      </c>
      <c r="W67" s="9">
        <v>-2416566</v>
      </c>
      <c r="X67" s="9">
        <v>-4877691</v>
      </c>
      <c r="Y67" s="9">
        <f t="shared" si="25"/>
        <v>-59826.406504065038</v>
      </c>
      <c r="Z67" s="10">
        <f t="shared" si="23"/>
        <v>-42432.747967479678</v>
      </c>
      <c r="AA67" s="10">
        <f t="shared" si="21"/>
        <v>-39293.756097560974</v>
      </c>
      <c r="AB67" s="10">
        <f t="shared" si="13"/>
        <v>-79312.048780487807</v>
      </c>
      <c r="AC67" s="3">
        <f t="shared" si="14"/>
        <v>101.84389749752334</v>
      </c>
      <c r="AD67" s="10">
        <v>52</v>
      </c>
      <c r="AE67" s="10">
        <v>55</v>
      </c>
      <c r="AF67" s="10">
        <v>53</v>
      </c>
      <c r="AG67" s="10">
        <v>50</v>
      </c>
      <c r="AH67" s="3">
        <f t="shared" si="15"/>
        <v>-5.6603773584905666</v>
      </c>
    </row>
    <row r="68" spans="1:35" ht="30" x14ac:dyDescent="0.25">
      <c r="A68" s="6">
        <v>66</v>
      </c>
      <c r="B68" s="1" t="s">
        <v>62</v>
      </c>
      <c r="C68" s="9">
        <v>24635400</v>
      </c>
      <c r="D68" s="9">
        <v>24648834</v>
      </c>
      <c r="E68" s="9">
        <v>25442360</v>
      </c>
      <c r="F68" s="9">
        <v>26423063</v>
      </c>
      <c r="G68" s="9">
        <f t="shared" si="24"/>
        <v>400575.60975609755</v>
      </c>
      <c r="H68" s="10">
        <f t="shared" si="22"/>
        <v>400794.04878048779</v>
      </c>
      <c r="I68" s="10">
        <f t="shared" si="26"/>
        <v>413696.9105691057</v>
      </c>
      <c r="J68" s="10">
        <f t="shared" ref="J68:J120" si="27">F68/61.5</f>
        <v>429643.30081300816</v>
      </c>
      <c r="K68" s="3">
        <f t="shared" ref="K68:K121" si="28">(F68-E68)/E68*100</f>
        <v>3.8546070411707087</v>
      </c>
      <c r="L68" s="9">
        <v>21159764</v>
      </c>
      <c r="M68" s="9">
        <v>21510364</v>
      </c>
      <c r="N68" s="9">
        <v>22051988</v>
      </c>
      <c r="O68" s="9">
        <v>21757039</v>
      </c>
      <c r="P68" s="9">
        <f t="shared" si="8"/>
        <v>344061.20325203252</v>
      </c>
      <c r="Q68" s="9">
        <f t="shared" si="9"/>
        <v>349762.01626016258</v>
      </c>
      <c r="R68" s="9">
        <f t="shared" si="10"/>
        <v>358568.9105691057</v>
      </c>
      <c r="S68" s="9">
        <f t="shared" ref="S68:S120" si="29">O68/61.5</f>
        <v>353772.99186991871</v>
      </c>
      <c r="T68" s="3">
        <f t="shared" ref="T68:T121" si="30">(O68-N68)/N68*100</f>
        <v>-1.3375165994104476</v>
      </c>
      <c r="U68" s="9">
        <v>3098334</v>
      </c>
      <c r="V68" s="9">
        <v>2791671</v>
      </c>
      <c r="W68" s="9">
        <v>3300922</v>
      </c>
      <c r="X68" s="9">
        <v>4195591</v>
      </c>
      <c r="Y68" s="9">
        <f t="shared" si="25"/>
        <v>50379.414634146342</v>
      </c>
      <c r="Z68" s="10">
        <f t="shared" si="23"/>
        <v>45393.024390243903</v>
      </c>
      <c r="AA68" s="10">
        <f t="shared" ref="AA68:AA99" si="31">W68/61.5</f>
        <v>53673.528455284555</v>
      </c>
      <c r="AB68" s="10">
        <f t="shared" ref="AB68:AB120" si="32">X68/61.5</f>
        <v>68220.991869918696</v>
      </c>
      <c r="AC68" s="3">
        <f t="shared" ref="AC68:AC121" si="33">(X68-W68)/W68*100</f>
        <v>27.103609234026127</v>
      </c>
      <c r="AD68" s="10">
        <v>40</v>
      </c>
      <c r="AE68" s="10">
        <v>40</v>
      </c>
      <c r="AF68" s="10">
        <v>43</v>
      </c>
      <c r="AG68" s="10">
        <v>42</v>
      </c>
      <c r="AH68" s="3">
        <f t="shared" ref="AH68:AH121" si="34">(AG68-AF68)/AF68*100</f>
        <v>-2.3255813953488373</v>
      </c>
    </row>
    <row r="69" spans="1:35" ht="30" x14ac:dyDescent="0.25">
      <c r="A69" s="6">
        <v>67</v>
      </c>
      <c r="B69" s="16" t="s">
        <v>117</v>
      </c>
      <c r="C69" s="9">
        <v>26449455</v>
      </c>
      <c r="D69" s="9">
        <v>28392338</v>
      </c>
      <c r="E69" s="9">
        <v>25154577</v>
      </c>
      <c r="F69" s="9">
        <v>20687908</v>
      </c>
      <c r="G69" s="9">
        <f t="shared" si="24"/>
        <v>430072.43902439025</v>
      </c>
      <c r="H69" s="9">
        <f t="shared" si="22"/>
        <v>461664.03252032521</v>
      </c>
      <c r="I69" s="10">
        <f t="shared" si="26"/>
        <v>409017.51219512196</v>
      </c>
      <c r="J69" s="10">
        <f t="shared" si="27"/>
        <v>336388.74796747969</v>
      </c>
      <c r="K69" s="3">
        <f t="shared" si="28"/>
        <v>-17.756883767117213</v>
      </c>
      <c r="L69" s="9">
        <v>22058530</v>
      </c>
      <c r="M69" s="9">
        <v>28060533</v>
      </c>
      <c r="N69" s="9">
        <v>24770931</v>
      </c>
      <c r="O69" s="9">
        <v>23596197</v>
      </c>
      <c r="P69" s="9">
        <f t="shared" ref="P69:P120" si="35">L69/61.5</f>
        <v>358675.28455284552</v>
      </c>
      <c r="Q69" s="9">
        <f t="shared" ref="Q69:Q100" si="36">M69/61.5</f>
        <v>456268.8292682927</v>
      </c>
      <c r="R69" s="9">
        <f t="shared" ref="R69:R100" si="37">N69/61.5</f>
        <v>402779.36585365853</v>
      </c>
      <c r="S69" s="9">
        <f t="shared" si="29"/>
        <v>383678</v>
      </c>
      <c r="T69" s="3">
        <f t="shared" si="30"/>
        <v>-4.7423893756758675</v>
      </c>
      <c r="U69" s="9">
        <v>3895469</v>
      </c>
      <c r="V69" s="9">
        <v>281603</v>
      </c>
      <c r="W69" s="9">
        <v>208244</v>
      </c>
      <c r="X69" s="9">
        <v>2908289</v>
      </c>
      <c r="Y69" s="9">
        <f t="shared" si="25"/>
        <v>63340.959349593497</v>
      </c>
      <c r="Z69" s="9">
        <f t="shared" si="23"/>
        <v>4578.9105691056911</v>
      </c>
      <c r="AA69" s="10">
        <f t="shared" si="31"/>
        <v>3386.0813008130081</v>
      </c>
      <c r="AB69" s="10">
        <f t="shared" si="32"/>
        <v>47289.252032520322</v>
      </c>
      <c r="AC69" s="3">
        <f t="shared" si="33"/>
        <v>1296.5775724630723</v>
      </c>
      <c r="AD69" s="9">
        <v>58</v>
      </c>
      <c r="AE69" s="10">
        <v>67</v>
      </c>
      <c r="AF69" s="10">
        <v>62</v>
      </c>
      <c r="AG69" s="10">
        <v>61</v>
      </c>
      <c r="AH69" s="3">
        <f t="shared" si="34"/>
        <v>-1.6129032258064515</v>
      </c>
    </row>
    <row r="70" spans="1:35" ht="45" x14ac:dyDescent="0.25">
      <c r="A70" s="6">
        <v>68</v>
      </c>
      <c r="B70" s="27" t="s">
        <v>64</v>
      </c>
      <c r="C70" s="28">
        <v>21667362</v>
      </c>
      <c r="D70" s="28">
        <v>24621620</v>
      </c>
      <c r="E70" s="28">
        <v>24842291</v>
      </c>
      <c r="F70" s="28">
        <v>23586573</v>
      </c>
      <c r="G70" s="28">
        <f t="shared" si="24"/>
        <v>352314.8292682927</v>
      </c>
      <c r="H70" s="32">
        <f t="shared" si="22"/>
        <v>400351.54471544718</v>
      </c>
      <c r="I70" s="32">
        <f t="shared" si="26"/>
        <v>403939.69105691055</v>
      </c>
      <c r="J70" s="10">
        <f t="shared" si="27"/>
        <v>383521.51219512196</v>
      </c>
      <c r="K70" s="3">
        <f t="shared" si="28"/>
        <v>-5.0547592410055904</v>
      </c>
      <c r="L70" s="28">
        <v>24324418</v>
      </c>
      <c r="M70" s="28">
        <v>25643041</v>
      </c>
      <c r="N70" s="28">
        <v>26134287</v>
      </c>
      <c r="O70" s="28">
        <v>31372982</v>
      </c>
      <c r="P70" s="9">
        <f t="shared" si="35"/>
        <v>395518.99186991871</v>
      </c>
      <c r="Q70" s="9">
        <f t="shared" si="36"/>
        <v>416960.01626016258</v>
      </c>
      <c r="R70" s="9">
        <f t="shared" si="37"/>
        <v>424947.75609756098</v>
      </c>
      <c r="S70" s="9">
        <f t="shared" si="29"/>
        <v>510129.7886178862</v>
      </c>
      <c r="T70" s="3">
        <f t="shared" si="30"/>
        <v>20.045295285844226</v>
      </c>
      <c r="U70" s="28">
        <v>-2657056</v>
      </c>
      <c r="V70" s="28">
        <v>-1021421</v>
      </c>
      <c r="W70" s="28">
        <v>-1291996</v>
      </c>
      <c r="X70" s="28">
        <v>-7786409</v>
      </c>
      <c r="Y70" s="9">
        <f t="shared" si="25"/>
        <v>-43204.16260162602</v>
      </c>
      <c r="Z70" s="32">
        <f t="shared" si="23"/>
        <v>-16608.471544715449</v>
      </c>
      <c r="AA70" s="32">
        <f t="shared" si="31"/>
        <v>-21008.065040650406</v>
      </c>
      <c r="AB70" s="10">
        <f t="shared" si="32"/>
        <v>-126608.27642276423</v>
      </c>
      <c r="AC70" s="3">
        <f t="shared" si="33"/>
        <v>502.665101130344</v>
      </c>
      <c r="AD70" s="32">
        <v>68</v>
      </c>
      <c r="AE70" s="32">
        <v>68</v>
      </c>
      <c r="AF70" s="32">
        <v>68</v>
      </c>
      <c r="AG70" s="32">
        <v>74</v>
      </c>
      <c r="AH70" s="3">
        <f t="shared" si="34"/>
        <v>8.8235294117647065</v>
      </c>
      <c r="AI70" s="33"/>
    </row>
    <row r="71" spans="1:35" ht="30" x14ac:dyDescent="0.25">
      <c r="A71" s="6">
        <v>69</v>
      </c>
      <c r="B71" s="1" t="s">
        <v>67</v>
      </c>
      <c r="C71" s="9">
        <v>20105675</v>
      </c>
      <c r="D71" s="9">
        <v>22457636</v>
      </c>
      <c r="E71" s="9">
        <v>24741884</v>
      </c>
      <c r="F71" s="9">
        <v>25666397</v>
      </c>
      <c r="G71" s="9">
        <f t="shared" si="24"/>
        <v>326921.54471544718</v>
      </c>
      <c r="H71" s="10">
        <f t="shared" si="22"/>
        <v>365164.81300813006</v>
      </c>
      <c r="I71" s="10">
        <f t="shared" si="26"/>
        <v>402307.05691056908</v>
      </c>
      <c r="J71" s="10">
        <f t="shared" si="27"/>
        <v>417339.7886178862</v>
      </c>
      <c r="K71" s="3">
        <f t="shared" si="28"/>
        <v>3.736631373746639</v>
      </c>
      <c r="L71" s="9">
        <v>19934389</v>
      </c>
      <c r="M71" s="9">
        <v>22041547</v>
      </c>
      <c r="N71" s="9">
        <v>24628082</v>
      </c>
      <c r="O71" s="9">
        <v>25635840</v>
      </c>
      <c r="P71" s="9">
        <f t="shared" si="35"/>
        <v>324136.40650406503</v>
      </c>
      <c r="Q71" s="9">
        <f t="shared" si="36"/>
        <v>358399.13821138209</v>
      </c>
      <c r="R71" s="9">
        <f t="shared" si="37"/>
        <v>400456.61788617884</v>
      </c>
      <c r="S71" s="9">
        <f t="shared" si="29"/>
        <v>416842.92682926828</v>
      </c>
      <c r="T71" s="3">
        <f t="shared" si="30"/>
        <v>4.0919061419399201</v>
      </c>
      <c r="U71" s="9">
        <v>126538</v>
      </c>
      <c r="V71" s="9">
        <v>346252</v>
      </c>
      <c r="W71" s="9">
        <v>70864</v>
      </c>
      <c r="X71" s="9">
        <v>-24568</v>
      </c>
      <c r="Y71" s="9">
        <f t="shared" si="25"/>
        <v>2057.5284552845528</v>
      </c>
      <c r="Z71" s="10">
        <f t="shared" si="23"/>
        <v>5630.1138211382113</v>
      </c>
      <c r="AA71" s="10">
        <f t="shared" si="31"/>
        <v>1152.260162601626</v>
      </c>
      <c r="AB71" s="10">
        <f t="shared" si="32"/>
        <v>-399.47967479674799</v>
      </c>
      <c r="AC71" s="3">
        <f t="shared" si="33"/>
        <v>-134.66922555881689</v>
      </c>
      <c r="AD71" s="10">
        <v>32</v>
      </c>
      <c r="AE71" s="10">
        <v>34</v>
      </c>
      <c r="AF71" s="10">
        <v>35</v>
      </c>
      <c r="AG71" s="10">
        <v>34</v>
      </c>
      <c r="AH71" s="3">
        <f t="shared" si="34"/>
        <v>-2.8571428571428572</v>
      </c>
    </row>
    <row r="72" spans="1:35" ht="30" x14ac:dyDescent="0.25">
      <c r="A72" s="6">
        <v>70</v>
      </c>
      <c r="B72" s="1" t="s">
        <v>65</v>
      </c>
      <c r="C72" s="9">
        <v>21141186</v>
      </c>
      <c r="D72" s="9">
        <v>21037483</v>
      </c>
      <c r="E72" s="9">
        <v>21509638</v>
      </c>
      <c r="F72" s="9">
        <v>21308888</v>
      </c>
      <c r="G72" s="9">
        <f t="shared" si="24"/>
        <v>343759.12195121951</v>
      </c>
      <c r="H72" s="10">
        <f t="shared" si="22"/>
        <v>342072.89430894307</v>
      </c>
      <c r="I72" s="10">
        <f t="shared" si="26"/>
        <v>349750.2113821138</v>
      </c>
      <c r="J72" s="10">
        <f t="shared" si="27"/>
        <v>346485.98373983742</v>
      </c>
      <c r="K72" s="3">
        <f t="shared" si="28"/>
        <v>-0.93330255023352793</v>
      </c>
      <c r="L72" s="9">
        <v>22676982</v>
      </c>
      <c r="M72" s="9">
        <v>23061079</v>
      </c>
      <c r="N72" s="9">
        <v>20005866</v>
      </c>
      <c r="O72" s="9">
        <v>20729382</v>
      </c>
      <c r="P72" s="9">
        <f t="shared" si="35"/>
        <v>368731.41463414632</v>
      </c>
      <c r="Q72" s="9">
        <f t="shared" si="36"/>
        <v>374976.89430894307</v>
      </c>
      <c r="R72" s="9">
        <f t="shared" si="37"/>
        <v>325298.63414634147</v>
      </c>
      <c r="S72" s="9">
        <f t="shared" si="29"/>
        <v>337063.12195121951</v>
      </c>
      <c r="T72" s="3">
        <f t="shared" si="30"/>
        <v>3.6165192748966728</v>
      </c>
      <c r="U72" s="9">
        <v>-1535796</v>
      </c>
      <c r="V72" s="9">
        <v>-2023596</v>
      </c>
      <c r="W72" s="9">
        <v>1250771</v>
      </c>
      <c r="X72" s="9">
        <v>446256</v>
      </c>
      <c r="Y72" s="9">
        <f t="shared" si="25"/>
        <v>-24972.292682926829</v>
      </c>
      <c r="Z72" s="10">
        <f t="shared" si="23"/>
        <v>-32904</v>
      </c>
      <c r="AA72" s="10">
        <f t="shared" si="31"/>
        <v>20337.739837398374</v>
      </c>
      <c r="AB72" s="10">
        <f t="shared" si="32"/>
        <v>7256.1951219512193</v>
      </c>
      <c r="AC72" s="3">
        <f t="shared" si="33"/>
        <v>-64.321526482465615</v>
      </c>
      <c r="AD72" s="10">
        <v>40</v>
      </c>
      <c r="AE72" s="10">
        <v>40</v>
      </c>
      <c r="AF72" s="10">
        <v>39</v>
      </c>
      <c r="AG72" s="10">
        <v>40</v>
      </c>
      <c r="AH72" s="3">
        <f t="shared" si="34"/>
        <v>2.5641025641025639</v>
      </c>
    </row>
    <row r="73" spans="1:35" ht="30" x14ac:dyDescent="0.25">
      <c r="A73" s="6">
        <v>71</v>
      </c>
      <c r="B73" s="1" t="s">
        <v>68</v>
      </c>
      <c r="C73" s="9">
        <v>19393869</v>
      </c>
      <c r="D73" s="9">
        <v>21004837</v>
      </c>
      <c r="E73" s="9">
        <v>21177554</v>
      </c>
      <c r="F73" s="9">
        <v>18318258</v>
      </c>
      <c r="G73" s="9">
        <f t="shared" si="24"/>
        <v>315347.46341463417</v>
      </c>
      <c r="H73" s="10">
        <f t="shared" si="22"/>
        <v>341542.06504065043</v>
      </c>
      <c r="I73" s="10">
        <f t="shared" si="26"/>
        <v>344350.47154471546</v>
      </c>
      <c r="J73" s="10">
        <f t="shared" si="27"/>
        <v>297857.85365853657</v>
      </c>
      <c r="K73" s="3">
        <f t="shared" si="28"/>
        <v>-13.501540357304719</v>
      </c>
      <c r="L73" s="9">
        <v>19278325</v>
      </c>
      <c r="M73" s="9">
        <v>20529689</v>
      </c>
      <c r="N73" s="9">
        <v>21094999</v>
      </c>
      <c r="O73" s="9">
        <v>17895429</v>
      </c>
      <c r="P73" s="9">
        <f t="shared" si="35"/>
        <v>313468.69918699184</v>
      </c>
      <c r="Q73" s="9">
        <f t="shared" si="36"/>
        <v>333816.08130081301</v>
      </c>
      <c r="R73" s="9">
        <f t="shared" si="37"/>
        <v>343008.11382113822</v>
      </c>
      <c r="S73" s="9">
        <f t="shared" si="29"/>
        <v>290982.58536585368</v>
      </c>
      <c r="T73" s="3">
        <f t="shared" si="30"/>
        <v>-15.167433760011081</v>
      </c>
      <c r="U73" s="9">
        <v>103990</v>
      </c>
      <c r="V73" s="9">
        <v>427633</v>
      </c>
      <c r="W73" s="9">
        <v>74299</v>
      </c>
      <c r="X73" s="9">
        <v>364604</v>
      </c>
      <c r="Y73" s="9">
        <f t="shared" si="25"/>
        <v>1690.8943089430895</v>
      </c>
      <c r="Z73" s="10">
        <f t="shared" si="23"/>
        <v>6953.3821138211379</v>
      </c>
      <c r="AA73" s="10">
        <f t="shared" si="31"/>
        <v>1208.1138211382113</v>
      </c>
      <c r="AB73" s="10">
        <f t="shared" si="32"/>
        <v>5928.5203252032525</v>
      </c>
      <c r="AC73" s="3">
        <f t="shared" si="33"/>
        <v>390.72531258832555</v>
      </c>
      <c r="AD73" s="10">
        <v>28</v>
      </c>
      <c r="AE73" s="10">
        <v>37</v>
      </c>
      <c r="AF73" s="10">
        <v>37</v>
      </c>
      <c r="AG73" s="10">
        <v>34</v>
      </c>
      <c r="AH73" s="3">
        <f t="shared" si="34"/>
        <v>-8.1081081081081088</v>
      </c>
    </row>
    <row r="74" spans="1:35" ht="30" x14ac:dyDescent="0.25">
      <c r="A74" s="6">
        <v>72</v>
      </c>
      <c r="B74" s="1" t="s">
        <v>74</v>
      </c>
      <c r="C74" s="9">
        <v>15775704</v>
      </c>
      <c r="D74" s="9">
        <v>18905129</v>
      </c>
      <c r="E74" s="9">
        <v>20932153</v>
      </c>
      <c r="F74" s="9">
        <v>20643548</v>
      </c>
      <c r="G74" s="9">
        <f t="shared" si="24"/>
        <v>256515.51219512196</v>
      </c>
      <c r="H74" s="10">
        <f t="shared" si="22"/>
        <v>307400.47154471546</v>
      </c>
      <c r="I74" s="10">
        <f t="shared" si="26"/>
        <v>340360.2113821138</v>
      </c>
      <c r="J74" s="10">
        <f t="shared" si="27"/>
        <v>335667.44715447153</v>
      </c>
      <c r="K74" s="3">
        <f t="shared" si="28"/>
        <v>-1.3787640478263272</v>
      </c>
      <c r="L74" s="9">
        <v>14285035</v>
      </c>
      <c r="M74" s="9">
        <v>14888095</v>
      </c>
      <c r="N74" s="9">
        <v>15580707</v>
      </c>
      <c r="O74" s="9">
        <v>15958687</v>
      </c>
      <c r="P74" s="9">
        <f t="shared" si="35"/>
        <v>232276.99186991871</v>
      </c>
      <c r="Q74" s="9">
        <f t="shared" si="36"/>
        <v>242082.84552845528</v>
      </c>
      <c r="R74" s="9">
        <f t="shared" si="37"/>
        <v>253344.82926829267</v>
      </c>
      <c r="S74" s="9">
        <f t="shared" si="29"/>
        <v>259490.84552845528</v>
      </c>
      <c r="T74" s="3">
        <f t="shared" si="30"/>
        <v>2.4259489636766807</v>
      </c>
      <c r="U74" s="9">
        <v>1320308</v>
      </c>
      <c r="V74" s="9">
        <v>3541543</v>
      </c>
      <c r="W74" s="9">
        <v>4793588</v>
      </c>
      <c r="X74" s="9">
        <v>4137363</v>
      </c>
      <c r="Y74" s="9">
        <f t="shared" si="25"/>
        <v>21468.422764227642</v>
      </c>
      <c r="Z74" s="10">
        <f t="shared" si="23"/>
        <v>57586.065040650406</v>
      </c>
      <c r="AA74" s="10">
        <f t="shared" si="31"/>
        <v>77944.520325203252</v>
      </c>
      <c r="AB74" s="10">
        <f t="shared" si="32"/>
        <v>67274.195121951227</v>
      </c>
      <c r="AC74" s="3">
        <f t="shared" si="33"/>
        <v>-13.689641245764134</v>
      </c>
      <c r="AD74" s="10">
        <v>24</v>
      </c>
      <c r="AE74" s="10">
        <v>26</v>
      </c>
      <c r="AF74" s="10">
        <v>26</v>
      </c>
      <c r="AG74" s="10">
        <v>26</v>
      </c>
      <c r="AH74" s="3">
        <f t="shared" si="34"/>
        <v>0</v>
      </c>
    </row>
    <row r="75" spans="1:35" ht="30" x14ac:dyDescent="0.25">
      <c r="A75" s="6">
        <v>73</v>
      </c>
      <c r="B75" s="1" t="s">
        <v>78</v>
      </c>
      <c r="C75" s="9">
        <v>13757745</v>
      </c>
      <c r="D75" s="9">
        <v>19067247</v>
      </c>
      <c r="E75" s="9">
        <v>20099457</v>
      </c>
      <c r="F75" s="9">
        <v>21441725</v>
      </c>
      <c r="G75" s="9">
        <f t="shared" si="24"/>
        <v>223703.17073170733</v>
      </c>
      <c r="H75" s="10">
        <f t="shared" si="22"/>
        <v>310036.53658536583</v>
      </c>
      <c r="I75" s="10">
        <f t="shared" si="26"/>
        <v>326820.43902439025</v>
      </c>
      <c r="J75" s="10">
        <f t="shared" si="27"/>
        <v>348645.93495934957</v>
      </c>
      <c r="K75" s="3">
        <f t="shared" si="28"/>
        <v>6.6781306579575759</v>
      </c>
      <c r="L75" s="9">
        <v>17739444</v>
      </c>
      <c r="M75" s="9">
        <v>19553400</v>
      </c>
      <c r="N75" s="9">
        <v>19700343</v>
      </c>
      <c r="O75" s="9">
        <v>20633108</v>
      </c>
      <c r="P75" s="9">
        <f t="shared" si="35"/>
        <v>288446.24390243902</v>
      </c>
      <c r="Q75" s="9">
        <f t="shared" si="36"/>
        <v>317941.46341463417</v>
      </c>
      <c r="R75" s="9">
        <f t="shared" si="37"/>
        <v>320330.78048780491</v>
      </c>
      <c r="S75" s="9">
        <f t="shared" si="29"/>
        <v>335497.69105691055</v>
      </c>
      <c r="T75" s="3">
        <f t="shared" si="30"/>
        <v>4.7347652779446534</v>
      </c>
      <c r="U75" s="9">
        <v>-3981699</v>
      </c>
      <c r="V75" s="9">
        <v>-486153</v>
      </c>
      <c r="W75" s="9">
        <v>345357</v>
      </c>
      <c r="X75" s="9">
        <v>748885</v>
      </c>
      <c r="Y75" s="9">
        <f t="shared" si="25"/>
        <v>-64743.07317073171</v>
      </c>
      <c r="Z75" s="10">
        <f t="shared" si="23"/>
        <v>-7904.9268292682927</v>
      </c>
      <c r="AA75" s="10">
        <f t="shared" si="31"/>
        <v>5615.5609756097565</v>
      </c>
      <c r="AB75" s="10">
        <f t="shared" si="32"/>
        <v>12176.991869918698</v>
      </c>
      <c r="AC75" s="3">
        <f t="shared" si="33"/>
        <v>116.8437298216049</v>
      </c>
      <c r="AD75" s="10">
        <v>7</v>
      </c>
      <c r="AE75" s="10">
        <v>7</v>
      </c>
      <c r="AF75" s="10">
        <v>7</v>
      </c>
      <c r="AG75" s="10">
        <v>8</v>
      </c>
      <c r="AH75" s="3">
        <f t="shared" si="34"/>
        <v>14.285714285714285</v>
      </c>
    </row>
    <row r="76" spans="1:35" ht="30" x14ac:dyDescent="0.25">
      <c r="A76" s="6">
        <v>74</v>
      </c>
      <c r="B76" s="16" t="s">
        <v>115</v>
      </c>
      <c r="C76" s="9">
        <v>18233217</v>
      </c>
      <c r="D76" s="9">
        <v>18156379</v>
      </c>
      <c r="E76" s="9">
        <v>19413675</v>
      </c>
      <c r="F76" s="9">
        <v>20465581</v>
      </c>
      <c r="G76" s="9">
        <f t="shared" si="24"/>
        <v>296475.07317073172</v>
      </c>
      <c r="H76" s="9">
        <f t="shared" si="22"/>
        <v>295225.67479674798</v>
      </c>
      <c r="I76" s="10">
        <f t="shared" si="26"/>
        <v>315669.51219512196</v>
      </c>
      <c r="J76" s="10">
        <f t="shared" si="27"/>
        <v>332773.67479674798</v>
      </c>
      <c r="K76" s="3">
        <f t="shared" si="28"/>
        <v>5.4183764794661489</v>
      </c>
      <c r="L76" s="9">
        <v>17255553</v>
      </c>
      <c r="M76" s="9">
        <v>16764252</v>
      </c>
      <c r="N76" s="9">
        <v>18963638</v>
      </c>
      <c r="O76" s="9">
        <v>18622429</v>
      </c>
      <c r="P76" s="9">
        <f t="shared" si="35"/>
        <v>280578.09756097558</v>
      </c>
      <c r="Q76" s="9">
        <f t="shared" si="36"/>
        <v>272589.46341463417</v>
      </c>
      <c r="R76" s="9">
        <f t="shared" si="37"/>
        <v>308351.83739837399</v>
      </c>
      <c r="S76" s="9">
        <f t="shared" si="29"/>
        <v>302803.72357723577</v>
      </c>
      <c r="T76" s="3">
        <f t="shared" si="30"/>
        <v>-1.7992802857763897</v>
      </c>
      <c r="U76" s="9">
        <v>846700</v>
      </c>
      <c r="V76" s="9">
        <v>1215776</v>
      </c>
      <c r="W76" s="9">
        <v>372579</v>
      </c>
      <c r="X76" s="9">
        <v>1620824</v>
      </c>
      <c r="Y76" s="9">
        <f t="shared" si="25"/>
        <v>13767.479674796748</v>
      </c>
      <c r="Z76" s="9">
        <f t="shared" si="23"/>
        <v>19768.715447154471</v>
      </c>
      <c r="AA76" s="10">
        <f t="shared" si="31"/>
        <v>6058.1951219512193</v>
      </c>
      <c r="AB76" s="10">
        <f t="shared" si="32"/>
        <v>26354.861788617887</v>
      </c>
      <c r="AC76" s="3">
        <f t="shared" si="33"/>
        <v>335.02827588243031</v>
      </c>
      <c r="AD76" s="9">
        <v>20</v>
      </c>
      <c r="AE76" s="10">
        <v>21</v>
      </c>
      <c r="AF76" s="10">
        <v>22</v>
      </c>
      <c r="AG76" s="10">
        <v>22</v>
      </c>
      <c r="AH76" s="3">
        <f t="shared" si="34"/>
        <v>0</v>
      </c>
    </row>
    <row r="77" spans="1:35" ht="30" x14ac:dyDescent="0.25">
      <c r="A77" s="6">
        <v>75</v>
      </c>
      <c r="B77" s="1" t="s">
        <v>70</v>
      </c>
      <c r="C77" s="9">
        <v>18193342</v>
      </c>
      <c r="D77" s="9">
        <v>19609039</v>
      </c>
      <c r="E77" s="9">
        <v>18689726</v>
      </c>
      <c r="F77" s="9">
        <v>19511136</v>
      </c>
      <c r="G77" s="9">
        <f t="shared" si="24"/>
        <v>295826.69918699184</v>
      </c>
      <c r="H77" s="10">
        <f t="shared" si="22"/>
        <v>318846.16260162601</v>
      </c>
      <c r="I77" s="10">
        <f t="shared" si="26"/>
        <v>303897.98373983742</v>
      </c>
      <c r="J77" s="10">
        <f t="shared" si="27"/>
        <v>317254.24390243902</v>
      </c>
      <c r="K77" s="3">
        <f t="shared" si="28"/>
        <v>4.394981499461255</v>
      </c>
      <c r="L77" s="9">
        <v>16893047</v>
      </c>
      <c r="M77" s="9">
        <v>18541847</v>
      </c>
      <c r="N77" s="9">
        <v>17879284</v>
      </c>
      <c r="O77" s="9">
        <v>19234915</v>
      </c>
      <c r="P77" s="9">
        <f t="shared" si="35"/>
        <v>274683.69105691055</v>
      </c>
      <c r="Q77" s="9">
        <f t="shared" si="36"/>
        <v>301493.44715447153</v>
      </c>
      <c r="R77" s="9">
        <f t="shared" si="37"/>
        <v>290720.06504065043</v>
      </c>
      <c r="S77" s="9">
        <f t="shared" si="29"/>
        <v>312762.84552845528</v>
      </c>
      <c r="T77" s="3">
        <f t="shared" si="30"/>
        <v>7.582132483605049</v>
      </c>
      <c r="U77" s="9">
        <v>1041816</v>
      </c>
      <c r="V77" s="9">
        <v>836821</v>
      </c>
      <c r="W77" s="9">
        <v>695159</v>
      </c>
      <c r="X77" s="9">
        <v>84035</v>
      </c>
      <c r="Y77" s="9">
        <f t="shared" si="25"/>
        <v>16940.09756097561</v>
      </c>
      <c r="Z77" s="10">
        <f t="shared" si="23"/>
        <v>13606.845528455284</v>
      </c>
      <c r="AA77" s="10">
        <f t="shared" si="31"/>
        <v>11303.39837398374</v>
      </c>
      <c r="AB77" s="10">
        <f t="shared" si="32"/>
        <v>1366.4227642276423</v>
      </c>
      <c r="AC77" s="3">
        <f t="shared" si="33"/>
        <v>-87.911398687206812</v>
      </c>
      <c r="AD77" s="10">
        <v>31</v>
      </c>
      <c r="AE77" s="10">
        <v>32</v>
      </c>
      <c r="AF77" s="10">
        <v>33</v>
      </c>
      <c r="AG77" s="10">
        <v>33</v>
      </c>
      <c r="AH77" s="3">
        <f t="shared" si="34"/>
        <v>0</v>
      </c>
    </row>
    <row r="78" spans="1:35" ht="17.25" customHeight="1" x14ac:dyDescent="0.25">
      <c r="A78" s="6">
        <v>76</v>
      </c>
      <c r="B78" s="1" t="s">
        <v>66</v>
      </c>
      <c r="C78" s="9">
        <v>20163655</v>
      </c>
      <c r="D78" s="9">
        <v>19801171</v>
      </c>
      <c r="E78" s="9">
        <v>18303523</v>
      </c>
      <c r="F78" s="9">
        <v>17397072</v>
      </c>
      <c r="G78" s="9">
        <f t="shared" si="24"/>
        <v>327864.30894308945</v>
      </c>
      <c r="H78" s="10">
        <f t="shared" si="22"/>
        <v>321970.26016260165</v>
      </c>
      <c r="I78" s="10">
        <f t="shared" si="26"/>
        <v>297618.26016260165</v>
      </c>
      <c r="J78" s="10">
        <f t="shared" si="27"/>
        <v>282879.21951219509</v>
      </c>
      <c r="K78" s="3">
        <f t="shared" si="28"/>
        <v>-4.9523307616790495</v>
      </c>
      <c r="L78" s="9">
        <v>13779309</v>
      </c>
      <c r="M78" s="9">
        <v>19644364</v>
      </c>
      <c r="N78" s="9">
        <v>18209917</v>
      </c>
      <c r="O78" s="9">
        <v>16450457</v>
      </c>
      <c r="P78" s="9">
        <f t="shared" si="35"/>
        <v>224053.80487804877</v>
      </c>
      <c r="Q78" s="9">
        <f t="shared" si="36"/>
        <v>319420.55284552847</v>
      </c>
      <c r="R78" s="9">
        <f t="shared" si="37"/>
        <v>296096.2113821138</v>
      </c>
      <c r="S78" s="9">
        <f t="shared" si="29"/>
        <v>267487.10569105693</v>
      </c>
      <c r="T78" s="3">
        <f t="shared" si="30"/>
        <v>-9.6620978558002211</v>
      </c>
      <c r="U78" s="9">
        <v>5001365</v>
      </c>
      <c r="V78" s="9">
        <v>84928</v>
      </c>
      <c r="W78" s="9">
        <v>30792</v>
      </c>
      <c r="X78" s="9">
        <v>793525</v>
      </c>
      <c r="Y78" s="9">
        <f t="shared" si="25"/>
        <v>81323.008130081304</v>
      </c>
      <c r="Z78" s="10">
        <f t="shared" si="23"/>
        <v>1380.9430894308944</v>
      </c>
      <c r="AA78" s="10">
        <f t="shared" si="31"/>
        <v>500.6829268292683</v>
      </c>
      <c r="AB78" s="10">
        <f t="shared" si="32"/>
        <v>12902.845528455284</v>
      </c>
      <c r="AC78" s="3">
        <f t="shared" si="33"/>
        <v>2477.0492335671602</v>
      </c>
      <c r="AD78" s="10">
        <v>29</v>
      </c>
      <c r="AE78" s="10">
        <v>28</v>
      </c>
      <c r="AF78" s="10">
        <v>28</v>
      </c>
      <c r="AG78" s="10">
        <v>29</v>
      </c>
      <c r="AH78" s="3">
        <f t="shared" si="34"/>
        <v>3.5714285714285712</v>
      </c>
    </row>
    <row r="79" spans="1:35" ht="45" x14ac:dyDescent="0.25">
      <c r="A79" s="6">
        <v>77</v>
      </c>
      <c r="B79" s="1" t="s">
        <v>71</v>
      </c>
      <c r="C79" s="9">
        <v>17627737</v>
      </c>
      <c r="D79" s="9">
        <v>20558488</v>
      </c>
      <c r="E79" s="9">
        <v>17453442</v>
      </c>
      <c r="F79" s="9">
        <v>22287167</v>
      </c>
      <c r="G79" s="9">
        <f t="shared" si="24"/>
        <v>286629.8699186992</v>
      </c>
      <c r="H79" s="10">
        <f t="shared" si="22"/>
        <v>334284.35772357724</v>
      </c>
      <c r="I79" s="10">
        <f t="shared" si="26"/>
        <v>283795.80487804877</v>
      </c>
      <c r="J79" s="10">
        <f t="shared" si="27"/>
        <v>362392.9593495935</v>
      </c>
      <c r="K79" s="3">
        <f t="shared" si="28"/>
        <v>27.694966987027549</v>
      </c>
      <c r="L79" s="9">
        <v>496773224</v>
      </c>
      <c r="M79" s="9">
        <v>155411889</v>
      </c>
      <c r="N79" s="9">
        <v>142910441</v>
      </c>
      <c r="O79" s="9">
        <v>138781203</v>
      </c>
      <c r="P79" s="9">
        <f t="shared" si="35"/>
        <v>8077613.3983739838</v>
      </c>
      <c r="Q79" s="9">
        <f t="shared" si="36"/>
        <v>2527022.5853658537</v>
      </c>
      <c r="R79" s="9">
        <f t="shared" si="37"/>
        <v>2323747.0081300815</v>
      </c>
      <c r="S79" s="9">
        <f t="shared" si="29"/>
        <v>2256604.9268292682</v>
      </c>
      <c r="T79" s="3">
        <f t="shared" si="30"/>
        <v>-2.8893886066729024</v>
      </c>
      <c r="U79" s="9">
        <v>-479145487</v>
      </c>
      <c r="V79" s="9">
        <v>-134853401</v>
      </c>
      <c r="W79" s="9">
        <v>-125456999</v>
      </c>
      <c r="X79" s="9">
        <v>-116494036</v>
      </c>
      <c r="Y79" s="9">
        <f t="shared" si="25"/>
        <v>-7790983.5284552844</v>
      </c>
      <c r="Z79" s="10">
        <f t="shared" si="23"/>
        <v>-2192738.2276422763</v>
      </c>
      <c r="AA79" s="10">
        <f t="shared" si="31"/>
        <v>-2039951.2032520326</v>
      </c>
      <c r="AB79" s="10">
        <f t="shared" si="32"/>
        <v>-1894211.9674796748</v>
      </c>
      <c r="AC79" s="3">
        <f t="shared" si="33"/>
        <v>-7.1442510752229929</v>
      </c>
      <c r="AD79" s="10">
        <v>11</v>
      </c>
      <c r="AE79" s="10">
        <v>10</v>
      </c>
      <c r="AF79" s="10">
        <v>11</v>
      </c>
      <c r="AG79" s="10">
        <v>12</v>
      </c>
      <c r="AH79" s="3">
        <f t="shared" si="34"/>
        <v>9.0909090909090917</v>
      </c>
    </row>
    <row r="80" spans="1:35" ht="30" x14ac:dyDescent="0.25">
      <c r="A80" s="6">
        <v>78</v>
      </c>
      <c r="B80" s="16" t="s">
        <v>106</v>
      </c>
      <c r="C80" s="9">
        <v>15517081</v>
      </c>
      <c r="D80" s="9">
        <v>15819934</v>
      </c>
      <c r="E80" s="9">
        <v>17443073</v>
      </c>
      <c r="F80" s="9">
        <v>17752013</v>
      </c>
      <c r="G80" s="9">
        <f t="shared" si="24"/>
        <v>252310.26016260163</v>
      </c>
      <c r="H80" s="9">
        <f t="shared" ref="H80:H110" si="38">D80/61.5</f>
        <v>257234.69918699187</v>
      </c>
      <c r="I80" s="10">
        <f t="shared" si="26"/>
        <v>283627.20325203252</v>
      </c>
      <c r="J80" s="10">
        <f t="shared" si="27"/>
        <v>288650.61788617884</v>
      </c>
      <c r="K80" s="3">
        <f t="shared" si="28"/>
        <v>1.7711328732041656</v>
      </c>
      <c r="L80" s="9">
        <v>16000347</v>
      </c>
      <c r="M80" s="9">
        <v>15321913</v>
      </c>
      <c r="N80" s="9">
        <v>17190774</v>
      </c>
      <c r="O80" s="9">
        <v>16789129</v>
      </c>
      <c r="P80" s="9">
        <f t="shared" si="35"/>
        <v>260168.24390243902</v>
      </c>
      <c r="Q80" s="9">
        <f t="shared" si="36"/>
        <v>249136.79674796748</v>
      </c>
      <c r="R80" s="9">
        <f t="shared" si="37"/>
        <v>279524.78048780491</v>
      </c>
      <c r="S80" s="9">
        <f t="shared" si="29"/>
        <v>272993.96747967479</v>
      </c>
      <c r="T80" s="3">
        <f t="shared" si="30"/>
        <v>-2.3363985821697151</v>
      </c>
      <c r="U80" s="9">
        <v>-483266</v>
      </c>
      <c r="V80" s="9">
        <v>408738</v>
      </c>
      <c r="W80" s="9">
        <v>188407</v>
      </c>
      <c r="X80" s="9">
        <v>857393</v>
      </c>
      <c r="Y80" s="9">
        <f t="shared" si="25"/>
        <v>-7857.9837398373984</v>
      </c>
      <c r="Z80" s="9">
        <f t="shared" ref="Z80:Z110" si="39">V80/61.5</f>
        <v>6646.1463414634145</v>
      </c>
      <c r="AA80" s="10">
        <f t="shared" si="31"/>
        <v>3063.5284552845528</v>
      </c>
      <c r="AB80" s="10">
        <f t="shared" si="32"/>
        <v>13941.349593495936</v>
      </c>
      <c r="AC80" s="3">
        <f t="shared" si="33"/>
        <v>355.07491759860301</v>
      </c>
      <c r="AD80" s="9">
        <v>16</v>
      </c>
      <c r="AE80" s="10">
        <v>15</v>
      </c>
      <c r="AF80" s="10">
        <v>13</v>
      </c>
      <c r="AG80" s="10">
        <v>13</v>
      </c>
      <c r="AH80" s="3">
        <f t="shared" si="34"/>
        <v>0</v>
      </c>
    </row>
    <row r="81" spans="1:35" ht="30" x14ac:dyDescent="0.25">
      <c r="A81" s="6">
        <v>79</v>
      </c>
      <c r="B81" s="1" t="s">
        <v>75</v>
      </c>
      <c r="C81" s="9">
        <v>14311530</v>
      </c>
      <c r="D81" s="9">
        <v>16773376</v>
      </c>
      <c r="E81" s="9">
        <v>17056358</v>
      </c>
      <c r="F81" s="9">
        <v>17612478</v>
      </c>
      <c r="G81" s="9">
        <f t="shared" ref="G81:G111" si="40">C81/61.5</f>
        <v>232707.80487804877</v>
      </c>
      <c r="H81" s="10">
        <f t="shared" si="38"/>
        <v>272737.82113821141</v>
      </c>
      <c r="I81" s="10">
        <f t="shared" si="26"/>
        <v>277339.15447154472</v>
      </c>
      <c r="J81" s="10">
        <f t="shared" si="27"/>
        <v>286381.75609756098</v>
      </c>
      <c r="K81" s="3">
        <f t="shared" si="28"/>
        <v>3.2604850343783824</v>
      </c>
      <c r="L81" s="9">
        <v>13814713</v>
      </c>
      <c r="M81" s="9">
        <v>17151068</v>
      </c>
      <c r="N81" s="9">
        <v>16222327</v>
      </c>
      <c r="O81" s="9">
        <v>16137495</v>
      </c>
      <c r="P81" s="9">
        <f t="shared" si="35"/>
        <v>224629.47967479675</v>
      </c>
      <c r="Q81" s="9">
        <f t="shared" si="36"/>
        <v>278879.15447154472</v>
      </c>
      <c r="R81" s="9">
        <f t="shared" si="37"/>
        <v>263777.67479674798</v>
      </c>
      <c r="S81" s="9">
        <f t="shared" si="29"/>
        <v>262398.29268292681</v>
      </c>
      <c r="T81" s="3">
        <f t="shared" si="30"/>
        <v>-0.5229336087233355</v>
      </c>
      <c r="U81" s="9">
        <v>422381</v>
      </c>
      <c r="V81" s="9">
        <v>-377692</v>
      </c>
      <c r="W81" s="9">
        <v>737572</v>
      </c>
      <c r="X81" s="9">
        <v>1315343</v>
      </c>
      <c r="Y81" s="9">
        <f t="shared" ref="Y81:Y111" si="41">U81/61.5</f>
        <v>6867.9837398373984</v>
      </c>
      <c r="Z81" s="10">
        <f t="shared" si="39"/>
        <v>-6141.333333333333</v>
      </c>
      <c r="AA81" s="10">
        <f t="shared" si="31"/>
        <v>11993.040650406505</v>
      </c>
      <c r="AB81" s="10">
        <f t="shared" si="32"/>
        <v>21387.691056910568</v>
      </c>
      <c r="AC81" s="3">
        <f t="shared" si="33"/>
        <v>78.334182967900077</v>
      </c>
      <c r="AD81" s="10">
        <v>26</v>
      </c>
      <c r="AE81" s="10">
        <v>34</v>
      </c>
      <c r="AF81" s="10">
        <v>31</v>
      </c>
      <c r="AG81" s="10">
        <v>30</v>
      </c>
      <c r="AH81" s="3">
        <f t="shared" si="34"/>
        <v>-3.225806451612903</v>
      </c>
    </row>
    <row r="82" spans="1:35" s="23" customFormat="1" ht="30" x14ac:dyDescent="0.25">
      <c r="A82" s="6">
        <v>80</v>
      </c>
      <c r="B82" s="1" t="s">
        <v>77</v>
      </c>
      <c r="C82" s="9">
        <v>13864200</v>
      </c>
      <c r="D82" s="9">
        <v>17342287</v>
      </c>
      <c r="E82" s="9">
        <v>16557740</v>
      </c>
      <c r="F82" s="9">
        <v>17872046</v>
      </c>
      <c r="G82" s="9">
        <f t="shared" si="40"/>
        <v>225434.14634146341</v>
      </c>
      <c r="H82" s="10">
        <f t="shared" si="38"/>
        <v>281988.40650406503</v>
      </c>
      <c r="I82" s="10">
        <f t="shared" si="26"/>
        <v>269231.54471544718</v>
      </c>
      <c r="J82" s="10">
        <f t="shared" si="27"/>
        <v>290602.37398373982</v>
      </c>
      <c r="K82" s="3">
        <f t="shared" si="28"/>
        <v>7.9377137218001979</v>
      </c>
      <c r="L82" s="9">
        <v>13537537</v>
      </c>
      <c r="M82" s="9">
        <v>15886259</v>
      </c>
      <c r="N82" s="9">
        <v>17415186</v>
      </c>
      <c r="O82" s="9">
        <v>18493851</v>
      </c>
      <c r="P82" s="9">
        <f t="shared" si="35"/>
        <v>220122.55284552847</v>
      </c>
      <c r="Q82" s="9">
        <f t="shared" si="36"/>
        <v>258313.15447154472</v>
      </c>
      <c r="R82" s="9">
        <f t="shared" si="37"/>
        <v>283173.75609756098</v>
      </c>
      <c r="S82" s="9">
        <f t="shared" si="29"/>
        <v>300713.02439024393</v>
      </c>
      <c r="T82" s="3">
        <f t="shared" si="30"/>
        <v>6.1938184295017003</v>
      </c>
      <c r="U82" s="9">
        <v>273297</v>
      </c>
      <c r="V82" s="9">
        <v>1265950</v>
      </c>
      <c r="W82" s="9">
        <v>-861902</v>
      </c>
      <c r="X82" s="9">
        <v>-621805</v>
      </c>
      <c r="Y82" s="9">
        <f t="shared" si="41"/>
        <v>4443.8536585365855</v>
      </c>
      <c r="Z82" s="10">
        <f t="shared" si="39"/>
        <v>20584.552845528455</v>
      </c>
      <c r="AA82" s="10">
        <f t="shared" si="31"/>
        <v>-14014.666666666666</v>
      </c>
      <c r="AB82" s="10">
        <f t="shared" si="32"/>
        <v>-10110.650406504064</v>
      </c>
      <c r="AC82" s="3">
        <f t="shared" si="33"/>
        <v>-27.856647275444306</v>
      </c>
      <c r="AD82" s="10">
        <v>24</v>
      </c>
      <c r="AE82" s="10">
        <v>26</v>
      </c>
      <c r="AF82" s="10">
        <v>27</v>
      </c>
      <c r="AG82" s="10">
        <v>29</v>
      </c>
      <c r="AH82" s="3">
        <f t="shared" si="34"/>
        <v>7.4074074074074066</v>
      </c>
      <c r="AI82"/>
    </row>
    <row r="83" spans="1:35" ht="45" x14ac:dyDescent="0.25">
      <c r="A83" s="6">
        <v>81</v>
      </c>
      <c r="B83" s="1" t="s">
        <v>18</v>
      </c>
      <c r="C83" s="9">
        <v>260128939</v>
      </c>
      <c r="D83" s="9">
        <v>16287755</v>
      </c>
      <c r="E83" s="9">
        <v>16448785</v>
      </c>
      <c r="F83" s="9">
        <v>441227346</v>
      </c>
      <c r="G83" s="9">
        <f t="shared" si="40"/>
        <v>4229738.8455284555</v>
      </c>
      <c r="H83" s="10">
        <f t="shared" si="38"/>
        <v>264841.54471544718</v>
      </c>
      <c r="I83" s="10">
        <f t="shared" si="26"/>
        <v>267459.91869918699</v>
      </c>
      <c r="J83" s="10">
        <f t="shared" si="27"/>
        <v>7174428.3902439028</v>
      </c>
      <c r="K83" s="3">
        <f t="shared" si="28"/>
        <v>2582.4312312429151</v>
      </c>
      <c r="L83" s="9">
        <v>257622870</v>
      </c>
      <c r="M83" s="9">
        <v>686275621</v>
      </c>
      <c r="N83" s="9">
        <v>543088208</v>
      </c>
      <c r="O83" s="9">
        <v>235113022</v>
      </c>
      <c r="P83" s="9">
        <f t="shared" si="35"/>
        <v>4188989.7560975607</v>
      </c>
      <c r="Q83" s="9">
        <f t="shared" si="36"/>
        <v>11158953.18699187</v>
      </c>
      <c r="R83" s="9">
        <f t="shared" si="37"/>
        <v>8830702.5691056903</v>
      </c>
      <c r="S83" s="9">
        <f t="shared" si="29"/>
        <v>3822975.9674796746</v>
      </c>
      <c r="T83" s="3">
        <f t="shared" si="30"/>
        <v>-56.708133497164795</v>
      </c>
      <c r="U83" s="9">
        <v>581771</v>
      </c>
      <c r="V83" s="9">
        <v>-669987866</v>
      </c>
      <c r="W83" s="9">
        <v>-526639423</v>
      </c>
      <c r="X83" s="9">
        <v>185498284</v>
      </c>
      <c r="Y83" s="9">
        <f t="shared" si="41"/>
        <v>9459.6910569105694</v>
      </c>
      <c r="Z83" s="10">
        <f t="shared" si="39"/>
        <v>-10894111.642276423</v>
      </c>
      <c r="AA83" s="10">
        <f t="shared" si="31"/>
        <v>-8563242.650406504</v>
      </c>
      <c r="AB83" s="10">
        <f t="shared" si="32"/>
        <v>3016232.2601626017</v>
      </c>
      <c r="AC83" s="3">
        <f t="shared" si="33"/>
        <v>-135.22301519762982</v>
      </c>
      <c r="AD83" s="9">
        <v>26</v>
      </c>
      <c r="AE83" s="10">
        <v>29</v>
      </c>
      <c r="AF83" s="10">
        <v>29</v>
      </c>
      <c r="AG83" s="10">
        <v>26</v>
      </c>
      <c r="AH83" s="3">
        <f t="shared" si="34"/>
        <v>-10.344827586206897</v>
      </c>
    </row>
    <row r="84" spans="1:35" ht="30" x14ac:dyDescent="0.25">
      <c r="A84" s="6">
        <v>82</v>
      </c>
      <c r="B84" s="1" t="s">
        <v>79</v>
      </c>
      <c r="C84" s="9">
        <v>13629550</v>
      </c>
      <c r="D84" s="9">
        <v>15642305</v>
      </c>
      <c r="E84" s="9">
        <v>16076475</v>
      </c>
      <c r="F84" s="9">
        <v>16690876</v>
      </c>
      <c r="G84" s="9">
        <f t="shared" si="40"/>
        <v>221618.69918699187</v>
      </c>
      <c r="H84" s="10">
        <f t="shared" si="38"/>
        <v>254346.42276422764</v>
      </c>
      <c r="I84" s="10">
        <f t="shared" si="26"/>
        <v>261406.09756097561</v>
      </c>
      <c r="J84" s="10">
        <f t="shared" si="27"/>
        <v>271396.35772357724</v>
      </c>
      <c r="K84" s="3">
        <f t="shared" si="28"/>
        <v>3.8217395293433416</v>
      </c>
      <c r="L84" s="9">
        <v>12459880</v>
      </c>
      <c r="M84" s="9">
        <v>12615147</v>
      </c>
      <c r="N84" s="9">
        <v>12834895</v>
      </c>
      <c r="O84" s="9">
        <v>15074881</v>
      </c>
      <c r="P84" s="9">
        <f t="shared" si="35"/>
        <v>202599.67479674798</v>
      </c>
      <c r="Q84" s="9">
        <f t="shared" si="36"/>
        <v>205124.34146341463</v>
      </c>
      <c r="R84" s="9">
        <f t="shared" si="37"/>
        <v>208697.47967479675</v>
      </c>
      <c r="S84" s="9">
        <f t="shared" si="29"/>
        <v>245120.01626016261</v>
      </c>
      <c r="T84" s="3">
        <f t="shared" si="30"/>
        <v>17.452312621178436</v>
      </c>
      <c r="U84" s="9">
        <v>1045131</v>
      </c>
      <c r="V84" s="9">
        <v>2713851</v>
      </c>
      <c r="W84" s="9">
        <v>2917422</v>
      </c>
      <c r="X84" s="9">
        <v>1454395</v>
      </c>
      <c r="Y84" s="9">
        <f t="shared" si="41"/>
        <v>16994</v>
      </c>
      <c r="Z84" s="10">
        <f t="shared" si="39"/>
        <v>44127.658536585368</v>
      </c>
      <c r="AA84" s="10">
        <f t="shared" si="31"/>
        <v>47437.756097560974</v>
      </c>
      <c r="AB84" s="10">
        <f t="shared" si="32"/>
        <v>23648.699186991871</v>
      </c>
      <c r="AC84" s="3">
        <f t="shared" si="33"/>
        <v>-50.147938830926755</v>
      </c>
      <c r="AD84" s="10">
        <v>34</v>
      </c>
      <c r="AE84" s="10">
        <v>39</v>
      </c>
      <c r="AF84" s="10">
        <v>36</v>
      </c>
      <c r="AG84" s="10">
        <v>34</v>
      </c>
      <c r="AH84" s="3">
        <f t="shared" si="34"/>
        <v>-5.5555555555555554</v>
      </c>
    </row>
    <row r="85" spans="1:35" ht="30" x14ac:dyDescent="0.25">
      <c r="A85" s="6">
        <v>83</v>
      </c>
      <c r="B85" s="1" t="s">
        <v>76</v>
      </c>
      <c r="C85" s="9">
        <v>14124126</v>
      </c>
      <c r="D85" s="9">
        <v>13941972</v>
      </c>
      <c r="E85" s="9">
        <v>15295360</v>
      </c>
      <c r="F85" s="9">
        <v>16607276</v>
      </c>
      <c r="G85" s="9">
        <f t="shared" si="40"/>
        <v>229660.58536585365</v>
      </c>
      <c r="H85" s="10">
        <f t="shared" si="38"/>
        <v>226698.73170731709</v>
      </c>
      <c r="I85" s="10">
        <f t="shared" si="26"/>
        <v>248705.0406504065</v>
      </c>
      <c r="J85" s="10">
        <f t="shared" si="27"/>
        <v>270037.00813008129</v>
      </c>
      <c r="K85" s="3">
        <f t="shared" si="28"/>
        <v>8.5772155738733833</v>
      </c>
      <c r="L85" s="9">
        <v>13783991</v>
      </c>
      <c r="M85" s="9">
        <v>13877347</v>
      </c>
      <c r="N85" s="9">
        <v>15886890</v>
      </c>
      <c r="O85" s="9">
        <v>18054385</v>
      </c>
      <c r="P85" s="9">
        <f t="shared" si="35"/>
        <v>224129.9349593496</v>
      </c>
      <c r="Q85" s="9">
        <f t="shared" si="36"/>
        <v>225647.91869918699</v>
      </c>
      <c r="R85" s="9">
        <f t="shared" si="37"/>
        <v>258323.41463414635</v>
      </c>
      <c r="S85" s="9">
        <f t="shared" si="29"/>
        <v>293567.23577235773</v>
      </c>
      <c r="T85" s="3">
        <f t="shared" si="30"/>
        <v>13.643293306619483</v>
      </c>
      <c r="U85" s="9">
        <v>306121</v>
      </c>
      <c r="V85" s="9">
        <v>58162</v>
      </c>
      <c r="W85" s="9">
        <v>-591530</v>
      </c>
      <c r="X85" s="9">
        <v>-1456119</v>
      </c>
      <c r="Y85" s="9">
        <f t="shared" si="41"/>
        <v>4977.5772357723581</v>
      </c>
      <c r="Z85" s="10">
        <f t="shared" si="39"/>
        <v>945.72357723577238</v>
      </c>
      <c r="AA85" s="10">
        <f t="shared" si="31"/>
        <v>-9618.3739837398371</v>
      </c>
      <c r="AB85" s="10">
        <f t="shared" si="32"/>
        <v>-23676.731707317074</v>
      </c>
      <c r="AC85" s="3">
        <f t="shared" si="33"/>
        <v>146.16147955302353</v>
      </c>
      <c r="AD85" s="10">
        <v>31</v>
      </c>
      <c r="AE85" s="10">
        <v>34</v>
      </c>
      <c r="AF85" s="10">
        <v>32</v>
      </c>
      <c r="AG85" s="10">
        <v>33</v>
      </c>
      <c r="AH85" s="3">
        <f t="shared" si="34"/>
        <v>3.125</v>
      </c>
    </row>
    <row r="86" spans="1:35" ht="30" x14ac:dyDescent="0.25">
      <c r="A86" s="6">
        <v>84</v>
      </c>
      <c r="B86" s="16" t="s">
        <v>113</v>
      </c>
      <c r="C86" s="9">
        <v>14195554</v>
      </c>
      <c r="D86" s="9">
        <v>15170715</v>
      </c>
      <c r="E86" s="9">
        <v>14904098</v>
      </c>
      <c r="F86" s="9">
        <v>14916841</v>
      </c>
      <c r="G86" s="9">
        <f t="shared" si="40"/>
        <v>230822.01626016261</v>
      </c>
      <c r="H86" s="9">
        <f t="shared" si="38"/>
        <v>246678.29268292684</v>
      </c>
      <c r="I86" s="10">
        <f t="shared" si="26"/>
        <v>242343.05691056911</v>
      </c>
      <c r="J86" s="10">
        <f t="shared" si="27"/>
        <v>242550.26016260163</v>
      </c>
      <c r="K86" s="3">
        <f t="shared" si="28"/>
        <v>8.5499974570752285E-2</v>
      </c>
      <c r="L86" s="9">
        <v>13634527</v>
      </c>
      <c r="M86" s="9">
        <v>14497078</v>
      </c>
      <c r="N86" s="9">
        <v>12829635</v>
      </c>
      <c r="O86" s="9">
        <v>12490675</v>
      </c>
      <c r="P86" s="9">
        <f t="shared" si="35"/>
        <v>221699.62601626015</v>
      </c>
      <c r="Q86" s="9">
        <f t="shared" si="36"/>
        <v>235724.84552845528</v>
      </c>
      <c r="R86" s="9">
        <f t="shared" si="37"/>
        <v>208611.95121951221</v>
      </c>
      <c r="S86" s="9">
        <f t="shared" si="29"/>
        <v>203100.40650406503</v>
      </c>
      <c r="T86" s="3">
        <f t="shared" si="30"/>
        <v>-2.6420081319538711</v>
      </c>
      <c r="U86" s="9">
        <v>498190</v>
      </c>
      <c r="V86" s="9">
        <v>434044</v>
      </c>
      <c r="W86" s="9">
        <v>1845758</v>
      </c>
      <c r="X86" s="9">
        <v>2166207</v>
      </c>
      <c r="Y86" s="9">
        <f t="shared" si="41"/>
        <v>8100.6504065040654</v>
      </c>
      <c r="Z86" s="9">
        <f t="shared" si="39"/>
        <v>7057.6260162601629</v>
      </c>
      <c r="AA86" s="10">
        <f t="shared" si="31"/>
        <v>30012.325203252032</v>
      </c>
      <c r="AB86" s="10">
        <f t="shared" si="32"/>
        <v>35222.878048780491</v>
      </c>
      <c r="AC86" s="3">
        <f t="shared" si="33"/>
        <v>17.361376735194973</v>
      </c>
      <c r="AD86" s="9">
        <v>26</v>
      </c>
      <c r="AE86" s="10">
        <v>23</v>
      </c>
      <c r="AF86" s="10">
        <v>18</v>
      </c>
      <c r="AG86" s="10">
        <v>18</v>
      </c>
      <c r="AH86" s="3">
        <f t="shared" si="34"/>
        <v>0</v>
      </c>
    </row>
    <row r="87" spans="1:35" ht="45" x14ac:dyDescent="0.25">
      <c r="A87" s="6">
        <v>85</v>
      </c>
      <c r="B87" s="1" t="s">
        <v>83</v>
      </c>
      <c r="C87" s="9">
        <v>10389708</v>
      </c>
      <c r="D87" s="9">
        <v>14937057</v>
      </c>
      <c r="E87" s="9">
        <v>14597379</v>
      </c>
      <c r="F87" s="9">
        <v>16867240</v>
      </c>
      <c r="G87" s="9">
        <f t="shared" si="40"/>
        <v>168938.34146341463</v>
      </c>
      <c r="H87" s="10">
        <f t="shared" si="38"/>
        <v>242878.9756097561</v>
      </c>
      <c r="I87" s="10">
        <f t="shared" si="26"/>
        <v>237355.75609756098</v>
      </c>
      <c r="J87" s="10">
        <f t="shared" si="27"/>
        <v>274264.06504065043</v>
      </c>
      <c r="K87" s="3">
        <f t="shared" si="28"/>
        <v>15.549784656546905</v>
      </c>
      <c r="L87" s="9">
        <v>9797938</v>
      </c>
      <c r="M87" s="9">
        <v>14300291</v>
      </c>
      <c r="N87" s="9">
        <v>14524165</v>
      </c>
      <c r="O87" s="9">
        <v>16156680</v>
      </c>
      <c r="P87" s="9">
        <f t="shared" si="35"/>
        <v>159316.0650406504</v>
      </c>
      <c r="Q87" s="9">
        <f t="shared" si="36"/>
        <v>232525.05691056911</v>
      </c>
      <c r="R87" s="9">
        <f t="shared" si="37"/>
        <v>236165.28455284552</v>
      </c>
      <c r="S87" s="9">
        <f t="shared" si="29"/>
        <v>262710.24390243902</v>
      </c>
      <c r="T87" s="3">
        <f t="shared" si="30"/>
        <v>11.239992109701316</v>
      </c>
      <c r="U87" s="9">
        <v>522747</v>
      </c>
      <c r="V87" s="9">
        <v>533819</v>
      </c>
      <c r="W87" s="9">
        <v>14915</v>
      </c>
      <c r="X87" s="9">
        <v>605121</v>
      </c>
      <c r="Y87" s="9">
        <f t="shared" si="41"/>
        <v>8499.9512195121952</v>
      </c>
      <c r="Z87" s="10">
        <f t="shared" si="39"/>
        <v>8679.9837398373984</v>
      </c>
      <c r="AA87" s="10">
        <f t="shared" si="31"/>
        <v>242.52032520325204</v>
      </c>
      <c r="AB87" s="10">
        <f t="shared" si="32"/>
        <v>9839.3658536585372</v>
      </c>
      <c r="AC87" s="3">
        <f t="shared" si="33"/>
        <v>3957.1304056319141</v>
      </c>
      <c r="AD87" s="10">
        <v>23</v>
      </c>
      <c r="AE87" s="10">
        <v>29</v>
      </c>
      <c r="AF87" s="10">
        <v>28</v>
      </c>
      <c r="AG87" s="10">
        <v>28</v>
      </c>
      <c r="AH87" s="3">
        <f t="shared" si="34"/>
        <v>0</v>
      </c>
    </row>
    <row r="88" spans="1:35" ht="30" x14ac:dyDescent="0.25">
      <c r="A88" s="6">
        <v>86</v>
      </c>
      <c r="B88" s="1" t="s">
        <v>81</v>
      </c>
      <c r="C88" s="9">
        <v>12497111</v>
      </c>
      <c r="D88" s="9">
        <v>14563500</v>
      </c>
      <c r="E88" s="9">
        <v>14059984</v>
      </c>
      <c r="F88" s="9">
        <v>13417732</v>
      </c>
      <c r="G88" s="9">
        <f t="shared" si="40"/>
        <v>203205.05691056911</v>
      </c>
      <c r="H88" s="10">
        <f t="shared" si="38"/>
        <v>236804.87804878049</v>
      </c>
      <c r="I88" s="10">
        <f t="shared" si="26"/>
        <v>228617.62601626015</v>
      </c>
      <c r="J88" s="10">
        <f t="shared" si="27"/>
        <v>218174.50406504064</v>
      </c>
      <c r="K88" s="3">
        <f t="shared" si="28"/>
        <v>-4.5679426093230262</v>
      </c>
      <c r="L88" s="9">
        <v>12694328</v>
      </c>
      <c r="M88" s="9">
        <v>15373339</v>
      </c>
      <c r="N88" s="9">
        <v>16518813</v>
      </c>
      <c r="O88" s="9">
        <v>15348032</v>
      </c>
      <c r="P88" s="9">
        <f t="shared" si="35"/>
        <v>206411.83739837399</v>
      </c>
      <c r="Q88" s="9">
        <f t="shared" si="36"/>
        <v>249972.99186991871</v>
      </c>
      <c r="R88" s="9">
        <f t="shared" si="37"/>
        <v>268598.58536585368</v>
      </c>
      <c r="S88" s="9">
        <f t="shared" si="29"/>
        <v>249561.49593495936</v>
      </c>
      <c r="T88" s="3">
        <f t="shared" si="30"/>
        <v>-7.0875613156950195</v>
      </c>
      <c r="U88" s="9">
        <v>-247926</v>
      </c>
      <c r="V88" s="9">
        <v>-809839</v>
      </c>
      <c r="W88" s="9">
        <v>-2458829</v>
      </c>
      <c r="X88" s="9">
        <v>-1930300</v>
      </c>
      <c r="Y88" s="9">
        <f t="shared" si="41"/>
        <v>-4031.3170731707319</v>
      </c>
      <c r="Z88" s="10">
        <f t="shared" si="39"/>
        <v>-13168.113821138211</v>
      </c>
      <c r="AA88" s="10">
        <f t="shared" si="31"/>
        <v>-39980.959349593497</v>
      </c>
      <c r="AB88" s="10">
        <f t="shared" si="32"/>
        <v>-31386.9918699187</v>
      </c>
      <c r="AC88" s="3">
        <f t="shared" si="33"/>
        <v>-21.495150740454093</v>
      </c>
      <c r="AD88" s="10">
        <v>27</v>
      </c>
      <c r="AE88" s="10">
        <v>27</v>
      </c>
      <c r="AF88" s="10">
        <v>27</v>
      </c>
      <c r="AG88" s="10">
        <v>27</v>
      </c>
      <c r="AH88" s="3">
        <f t="shared" si="34"/>
        <v>0</v>
      </c>
    </row>
    <row r="89" spans="1:35" ht="30" x14ac:dyDescent="0.25">
      <c r="A89" s="6">
        <v>87</v>
      </c>
      <c r="B89" s="1" t="s">
        <v>73</v>
      </c>
      <c r="C89" s="9">
        <v>16397182</v>
      </c>
      <c r="D89" s="9">
        <v>10632808</v>
      </c>
      <c r="E89" s="9">
        <v>13835181</v>
      </c>
      <c r="F89" s="9">
        <v>11202072</v>
      </c>
      <c r="G89" s="9">
        <f t="shared" si="40"/>
        <v>266620.84552845528</v>
      </c>
      <c r="H89" s="10">
        <f t="shared" si="38"/>
        <v>172891.18699186991</v>
      </c>
      <c r="I89" s="10">
        <f t="shared" si="26"/>
        <v>224962.29268292684</v>
      </c>
      <c r="J89" s="10">
        <f t="shared" si="27"/>
        <v>182147.51219512196</v>
      </c>
      <c r="K89" s="3">
        <f t="shared" si="28"/>
        <v>-19.03198086096597</v>
      </c>
      <c r="L89" s="9">
        <v>10277460</v>
      </c>
      <c r="M89" s="9">
        <v>12098138</v>
      </c>
      <c r="N89" s="9">
        <v>12891984</v>
      </c>
      <c r="O89" s="9">
        <v>10944041</v>
      </c>
      <c r="P89" s="9">
        <f t="shared" si="35"/>
        <v>167113.17073170733</v>
      </c>
      <c r="Q89" s="9">
        <f t="shared" si="36"/>
        <v>196717.69105691058</v>
      </c>
      <c r="R89" s="9">
        <f t="shared" si="37"/>
        <v>209625.75609756098</v>
      </c>
      <c r="S89" s="9">
        <f t="shared" si="29"/>
        <v>177951.88617886178</v>
      </c>
      <c r="T89" s="3">
        <f t="shared" si="30"/>
        <v>-15.109722444582619</v>
      </c>
      <c r="U89" s="9">
        <v>5482125</v>
      </c>
      <c r="V89" s="9">
        <v>-1465330</v>
      </c>
      <c r="W89" s="9">
        <v>753094</v>
      </c>
      <c r="X89" s="9">
        <v>168220</v>
      </c>
      <c r="Y89" s="9">
        <f t="shared" si="41"/>
        <v>89140.243902439019</v>
      </c>
      <c r="Z89" s="10">
        <f t="shared" si="39"/>
        <v>-23826.504065040652</v>
      </c>
      <c r="AA89" s="10">
        <f t="shared" si="31"/>
        <v>12245.430894308944</v>
      </c>
      <c r="AB89" s="10">
        <f t="shared" si="32"/>
        <v>2735.2845528455287</v>
      </c>
      <c r="AC89" s="3">
        <f t="shared" si="33"/>
        <v>-77.662815000517867</v>
      </c>
      <c r="AD89" s="10">
        <v>6</v>
      </c>
      <c r="AE89" s="10">
        <v>8</v>
      </c>
      <c r="AF89" s="10">
        <v>10</v>
      </c>
      <c r="AG89" s="10">
        <v>10</v>
      </c>
      <c r="AH89" s="3">
        <f t="shared" si="34"/>
        <v>0</v>
      </c>
    </row>
    <row r="90" spans="1:35" ht="30" x14ac:dyDescent="0.25">
      <c r="A90" s="6">
        <v>88</v>
      </c>
      <c r="B90" s="19" t="s">
        <v>122</v>
      </c>
      <c r="C90" s="5">
        <v>12757948</v>
      </c>
      <c r="D90" s="9">
        <v>13102846</v>
      </c>
      <c r="E90" s="9">
        <v>13090297</v>
      </c>
      <c r="F90" s="9">
        <v>13794756</v>
      </c>
      <c r="G90" s="20">
        <f t="shared" si="40"/>
        <v>207446.30894308942</v>
      </c>
      <c r="H90" s="9">
        <f t="shared" si="38"/>
        <v>213054.40650406503</v>
      </c>
      <c r="I90" s="10">
        <f t="shared" si="26"/>
        <v>212850.35772357724</v>
      </c>
      <c r="J90" s="10">
        <f t="shared" si="27"/>
        <v>224304.9756097561</v>
      </c>
      <c r="K90" s="3">
        <f t="shared" si="28"/>
        <v>5.3815356519412809</v>
      </c>
      <c r="L90" s="9">
        <v>12707949</v>
      </c>
      <c r="M90" s="9">
        <v>13032155</v>
      </c>
      <c r="N90" s="9">
        <v>13010536</v>
      </c>
      <c r="O90" s="9">
        <v>13782361</v>
      </c>
      <c r="P90" s="9">
        <f t="shared" si="35"/>
        <v>206633.31707317074</v>
      </c>
      <c r="Q90" s="9">
        <f t="shared" si="36"/>
        <v>211904.9593495935</v>
      </c>
      <c r="R90" s="9">
        <f t="shared" si="37"/>
        <v>211553.43089430896</v>
      </c>
      <c r="S90" s="9">
        <f t="shared" si="29"/>
        <v>224103.43089430896</v>
      </c>
      <c r="T90" s="3">
        <f t="shared" si="30"/>
        <v>5.932307477570486</v>
      </c>
      <c r="U90" s="13">
        <v>27399</v>
      </c>
      <c r="V90" s="9">
        <v>63622</v>
      </c>
      <c r="W90" s="9">
        <v>71785</v>
      </c>
      <c r="X90" s="9">
        <v>11156</v>
      </c>
      <c r="Y90" s="20">
        <f t="shared" si="41"/>
        <v>445.51219512195121</v>
      </c>
      <c r="Z90" s="9">
        <f t="shared" si="39"/>
        <v>1034.5040650406504</v>
      </c>
      <c r="AA90" s="10">
        <f t="shared" si="31"/>
        <v>1167.2357723577236</v>
      </c>
      <c r="AB90" s="10">
        <f t="shared" si="32"/>
        <v>181.39837398373984</v>
      </c>
      <c r="AC90" s="3">
        <f t="shared" si="33"/>
        <v>-84.459148847252209</v>
      </c>
      <c r="AD90" s="13">
        <v>31</v>
      </c>
      <c r="AE90" s="10">
        <v>31</v>
      </c>
      <c r="AF90" s="10">
        <v>31</v>
      </c>
      <c r="AG90" s="10">
        <v>32</v>
      </c>
      <c r="AH90" s="3">
        <f t="shared" si="34"/>
        <v>3.225806451612903</v>
      </c>
      <c r="AI90" s="25"/>
    </row>
    <row r="91" spans="1:35" ht="30" x14ac:dyDescent="0.25">
      <c r="A91" s="6">
        <v>89</v>
      </c>
      <c r="B91" s="1" t="s">
        <v>82</v>
      </c>
      <c r="C91" s="9">
        <v>11400617</v>
      </c>
      <c r="D91" s="9">
        <v>11326686</v>
      </c>
      <c r="E91" s="9">
        <v>12531113</v>
      </c>
      <c r="F91" s="9">
        <v>14755851</v>
      </c>
      <c r="G91" s="9">
        <f t="shared" si="40"/>
        <v>185375.88617886178</v>
      </c>
      <c r="H91" s="10">
        <f t="shared" si="38"/>
        <v>184173.75609756098</v>
      </c>
      <c r="I91" s="10">
        <f t="shared" ref="I91:I120" si="42">E91/61.5</f>
        <v>203757.9349593496</v>
      </c>
      <c r="J91" s="10">
        <f t="shared" si="27"/>
        <v>239932.53658536586</v>
      </c>
      <c r="K91" s="3">
        <f t="shared" si="28"/>
        <v>17.753714294971246</v>
      </c>
      <c r="L91" s="9">
        <v>11048726</v>
      </c>
      <c r="M91" s="9">
        <v>11253192</v>
      </c>
      <c r="N91" s="9">
        <v>12474733</v>
      </c>
      <c r="O91" s="9">
        <v>13339585</v>
      </c>
      <c r="P91" s="9">
        <f t="shared" si="35"/>
        <v>179654.08130081301</v>
      </c>
      <c r="Q91" s="9">
        <f t="shared" si="36"/>
        <v>182978.73170731709</v>
      </c>
      <c r="R91" s="9">
        <f t="shared" si="37"/>
        <v>202841.18699186991</v>
      </c>
      <c r="S91" s="9">
        <f t="shared" si="29"/>
        <v>216903.82113821138</v>
      </c>
      <c r="T91" s="3">
        <f t="shared" si="30"/>
        <v>6.9328297447328131</v>
      </c>
      <c r="U91" s="9">
        <v>309923</v>
      </c>
      <c r="V91" s="9">
        <v>73494</v>
      </c>
      <c r="W91" s="9">
        <v>6509</v>
      </c>
      <c r="X91" s="9">
        <v>1208276</v>
      </c>
      <c r="Y91" s="9">
        <f t="shared" si="41"/>
        <v>5039.3983739837395</v>
      </c>
      <c r="Z91" s="10">
        <f t="shared" si="39"/>
        <v>1195.0243902439024</v>
      </c>
      <c r="AA91" s="10">
        <f t="shared" si="31"/>
        <v>105.83739837398375</v>
      </c>
      <c r="AB91" s="10">
        <f t="shared" si="32"/>
        <v>19646.764227642278</v>
      </c>
      <c r="AC91" s="3">
        <f t="shared" si="33"/>
        <v>18463.158703333847</v>
      </c>
      <c r="AD91" s="10">
        <v>36</v>
      </c>
      <c r="AE91" s="10">
        <v>32</v>
      </c>
      <c r="AF91" s="10">
        <v>35</v>
      </c>
      <c r="AG91" s="10">
        <v>36</v>
      </c>
      <c r="AH91" s="3">
        <f t="shared" si="34"/>
        <v>2.8571428571428572</v>
      </c>
    </row>
    <row r="92" spans="1:35" ht="30" x14ac:dyDescent="0.25">
      <c r="A92" s="6">
        <v>90</v>
      </c>
      <c r="B92" s="16" t="s">
        <v>109</v>
      </c>
      <c r="C92" s="9">
        <v>10540009</v>
      </c>
      <c r="D92" s="9">
        <v>8289804</v>
      </c>
      <c r="E92" s="9">
        <v>11272383</v>
      </c>
      <c r="F92" s="9">
        <v>9292619</v>
      </c>
      <c r="G92" s="9">
        <f t="shared" si="40"/>
        <v>171382.26016260163</v>
      </c>
      <c r="H92" s="9">
        <f t="shared" si="38"/>
        <v>134793.56097560975</v>
      </c>
      <c r="I92" s="10">
        <f t="shared" si="42"/>
        <v>183290.78048780488</v>
      </c>
      <c r="J92" s="10">
        <f t="shared" si="27"/>
        <v>151099.49593495936</v>
      </c>
      <c r="K92" s="3">
        <f t="shared" si="28"/>
        <v>-17.562958959077243</v>
      </c>
      <c r="L92" s="9">
        <v>11577269</v>
      </c>
      <c r="M92" s="9">
        <v>12450422</v>
      </c>
      <c r="N92" s="9">
        <v>12180064</v>
      </c>
      <c r="O92" s="9">
        <v>12919301</v>
      </c>
      <c r="P92" s="9">
        <f t="shared" si="35"/>
        <v>188248.27642276423</v>
      </c>
      <c r="Q92" s="9">
        <f t="shared" si="36"/>
        <v>202445.88617886178</v>
      </c>
      <c r="R92" s="9">
        <f t="shared" si="37"/>
        <v>198049.82113821138</v>
      </c>
      <c r="S92" s="9">
        <f t="shared" si="29"/>
        <v>210069.9349593496</v>
      </c>
      <c r="T92" s="3">
        <f t="shared" si="30"/>
        <v>6.0692374030218561</v>
      </c>
      <c r="U92" s="9">
        <v>-1039703</v>
      </c>
      <c r="V92" s="9">
        <v>-4160618</v>
      </c>
      <c r="W92" s="9">
        <v>-907681</v>
      </c>
      <c r="X92" s="9">
        <v>-3630111</v>
      </c>
      <c r="Y92" s="9">
        <f t="shared" si="41"/>
        <v>-16905.739837398374</v>
      </c>
      <c r="Z92" s="9">
        <f t="shared" si="39"/>
        <v>-67652.32520325204</v>
      </c>
      <c r="AA92" s="10">
        <f t="shared" si="31"/>
        <v>-14759.040650406505</v>
      </c>
      <c r="AB92" s="10">
        <f t="shared" si="32"/>
        <v>-59026.195121951219</v>
      </c>
      <c r="AC92" s="3">
        <f t="shared" si="33"/>
        <v>299.93246526037234</v>
      </c>
      <c r="AD92" s="9">
        <v>11</v>
      </c>
      <c r="AE92" s="10">
        <v>11</v>
      </c>
      <c r="AF92" s="10">
        <v>10</v>
      </c>
      <c r="AG92" s="10">
        <v>10</v>
      </c>
      <c r="AH92" s="3">
        <f t="shared" si="34"/>
        <v>0</v>
      </c>
    </row>
    <row r="93" spans="1:35" x14ac:dyDescent="0.25">
      <c r="A93" s="6">
        <v>91</v>
      </c>
      <c r="B93" s="1" t="s">
        <v>86</v>
      </c>
      <c r="C93" s="9">
        <v>9232042</v>
      </c>
      <c r="D93" s="9">
        <v>10705235</v>
      </c>
      <c r="E93" s="9">
        <v>10881055</v>
      </c>
      <c r="F93" s="9">
        <v>10884823</v>
      </c>
      <c r="G93" s="9">
        <f t="shared" si="40"/>
        <v>150114.50406504064</v>
      </c>
      <c r="H93" s="10">
        <f t="shared" si="38"/>
        <v>174068.86178861788</v>
      </c>
      <c r="I93" s="10">
        <f t="shared" si="42"/>
        <v>176927.72357723577</v>
      </c>
      <c r="J93" s="10">
        <f t="shared" si="27"/>
        <v>176988.99186991871</v>
      </c>
      <c r="K93" s="3">
        <f t="shared" si="28"/>
        <v>3.4628995074466581E-2</v>
      </c>
      <c r="L93" s="9">
        <v>9711473</v>
      </c>
      <c r="M93" s="9">
        <v>7360070</v>
      </c>
      <c r="N93" s="9">
        <v>9314441</v>
      </c>
      <c r="O93" s="9">
        <v>9425448</v>
      </c>
      <c r="P93" s="9">
        <f t="shared" si="35"/>
        <v>157910.13008130083</v>
      </c>
      <c r="Q93" s="9">
        <f t="shared" si="36"/>
        <v>119675.93495934959</v>
      </c>
      <c r="R93" s="9">
        <f t="shared" si="37"/>
        <v>151454.32520325202</v>
      </c>
      <c r="S93" s="9">
        <f t="shared" si="29"/>
        <v>153259.31707317074</v>
      </c>
      <c r="T93" s="3">
        <f t="shared" si="30"/>
        <v>1.1917730758077698</v>
      </c>
      <c r="U93" s="9">
        <v>-564732</v>
      </c>
      <c r="V93" s="9">
        <v>3009537</v>
      </c>
      <c r="W93" s="9">
        <v>1405511</v>
      </c>
      <c r="X93" s="9">
        <v>1313438</v>
      </c>
      <c r="Y93" s="9">
        <f t="shared" si="41"/>
        <v>-9182.6341463414628</v>
      </c>
      <c r="Z93" s="10">
        <f t="shared" si="39"/>
        <v>48935.560975609755</v>
      </c>
      <c r="AA93" s="10">
        <f t="shared" si="31"/>
        <v>22853.837398373984</v>
      </c>
      <c r="AB93" s="10">
        <f t="shared" si="32"/>
        <v>21356.715447154471</v>
      </c>
      <c r="AC93" s="3">
        <f t="shared" si="33"/>
        <v>-6.5508558808860267</v>
      </c>
      <c r="AD93" s="10">
        <v>11</v>
      </c>
      <c r="AE93" s="10">
        <v>13</v>
      </c>
      <c r="AF93" s="10">
        <v>13</v>
      </c>
      <c r="AG93" s="10">
        <v>15</v>
      </c>
      <c r="AH93" s="3">
        <f t="shared" si="34"/>
        <v>15.384615384615385</v>
      </c>
    </row>
    <row r="94" spans="1:35" ht="45" x14ac:dyDescent="0.25">
      <c r="A94" s="6">
        <v>92</v>
      </c>
      <c r="B94" s="1" t="s">
        <v>84</v>
      </c>
      <c r="C94" s="9">
        <v>10374712</v>
      </c>
      <c r="D94" s="9">
        <v>10021154</v>
      </c>
      <c r="E94" s="9">
        <v>10565077</v>
      </c>
      <c r="F94" s="9">
        <v>9829385</v>
      </c>
      <c r="G94" s="9">
        <f t="shared" si="40"/>
        <v>168694.50406504064</v>
      </c>
      <c r="H94" s="10">
        <f t="shared" si="38"/>
        <v>162945.59349593497</v>
      </c>
      <c r="I94" s="10">
        <f t="shared" si="42"/>
        <v>171789.86991869917</v>
      </c>
      <c r="J94" s="10">
        <f t="shared" si="27"/>
        <v>159827.39837398374</v>
      </c>
      <c r="K94" s="3">
        <f t="shared" si="28"/>
        <v>-6.963432448244343</v>
      </c>
      <c r="L94" s="9">
        <v>8413539</v>
      </c>
      <c r="M94" s="9">
        <v>9146177</v>
      </c>
      <c r="N94" s="9">
        <v>8755442</v>
      </c>
      <c r="O94" s="9">
        <v>7637841</v>
      </c>
      <c r="P94" s="9">
        <f t="shared" si="35"/>
        <v>136805.51219512196</v>
      </c>
      <c r="Q94" s="9">
        <f t="shared" si="36"/>
        <v>148718.32520325202</v>
      </c>
      <c r="R94" s="9">
        <f t="shared" si="37"/>
        <v>142364.9105691057</v>
      </c>
      <c r="S94" s="9">
        <f t="shared" si="29"/>
        <v>124192.53658536586</v>
      </c>
      <c r="T94" s="3">
        <f t="shared" si="30"/>
        <v>-12.764643977996769</v>
      </c>
      <c r="U94" s="9">
        <v>1945638</v>
      </c>
      <c r="V94" s="9">
        <v>779696</v>
      </c>
      <c r="W94" s="9">
        <v>1622895</v>
      </c>
      <c r="X94" s="9">
        <v>1958230</v>
      </c>
      <c r="Y94" s="9">
        <f t="shared" si="41"/>
        <v>31636.390243902439</v>
      </c>
      <c r="Z94" s="10">
        <f t="shared" si="39"/>
        <v>12677.983739837398</v>
      </c>
      <c r="AA94" s="10">
        <f t="shared" si="31"/>
        <v>26388.536585365855</v>
      </c>
      <c r="AB94" s="10">
        <f t="shared" si="32"/>
        <v>31841.138211382113</v>
      </c>
      <c r="AC94" s="3">
        <f t="shared" si="33"/>
        <v>20.662766229484962</v>
      </c>
      <c r="AD94" s="10">
        <v>18</v>
      </c>
      <c r="AE94" s="10">
        <v>15</v>
      </c>
      <c r="AF94" s="10">
        <v>15</v>
      </c>
      <c r="AG94" s="10">
        <v>13</v>
      </c>
      <c r="AH94" s="3">
        <f t="shared" si="34"/>
        <v>-13.333333333333334</v>
      </c>
    </row>
    <row r="95" spans="1:35" x14ac:dyDescent="0.25">
      <c r="A95" s="6">
        <v>93</v>
      </c>
      <c r="B95" s="16" t="s">
        <v>114</v>
      </c>
      <c r="C95" s="9">
        <v>8567362</v>
      </c>
      <c r="D95" s="9">
        <v>8378013</v>
      </c>
      <c r="E95" s="9">
        <v>10414588</v>
      </c>
      <c r="F95" s="9">
        <v>16175743</v>
      </c>
      <c r="G95" s="9">
        <f t="shared" si="40"/>
        <v>139306.69918699187</v>
      </c>
      <c r="H95" s="9">
        <f t="shared" si="38"/>
        <v>136227.85365853659</v>
      </c>
      <c r="I95" s="10">
        <f t="shared" si="42"/>
        <v>169342.8943089431</v>
      </c>
      <c r="J95" s="10">
        <f t="shared" si="27"/>
        <v>263020.2113821138</v>
      </c>
      <c r="K95" s="3">
        <f t="shared" si="28"/>
        <v>55.318126842847747</v>
      </c>
      <c r="L95" s="9">
        <v>8504724</v>
      </c>
      <c r="M95" s="9">
        <v>8212702</v>
      </c>
      <c r="N95" s="9">
        <v>9347828</v>
      </c>
      <c r="O95" s="9">
        <v>12194944</v>
      </c>
      <c r="P95" s="9">
        <f t="shared" si="35"/>
        <v>138288.19512195123</v>
      </c>
      <c r="Q95" s="9">
        <f t="shared" si="36"/>
        <v>133539.86991869917</v>
      </c>
      <c r="R95" s="9">
        <f t="shared" si="37"/>
        <v>151997.20325203252</v>
      </c>
      <c r="S95" s="9">
        <f t="shared" si="29"/>
        <v>198291.77235772359</v>
      </c>
      <c r="T95" s="3">
        <f t="shared" si="30"/>
        <v>30.457513766834392</v>
      </c>
      <c r="U95" s="9">
        <v>56375</v>
      </c>
      <c r="V95" s="9">
        <v>148780</v>
      </c>
      <c r="W95" s="9">
        <v>960084</v>
      </c>
      <c r="X95" s="9">
        <v>3582720</v>
      </c>
      <c r="Y95" s="9">
        <f t="shared" si="41"/>
        <v>916.66666666666663</v>
      </c>
      <c r="Z95" s="9">
        <f t="shared" si="39"/>
        <v>2419.1869918699185</v>
      </c>
      <c r="AA95" s="10">
        <f t="shared" si="31"/>
        <v>15611.121951219513</v>
      </c>
      <c r="AB95" s="10">
        <f t="shared" si="32"/>
        <v>58255.609756097561</v>
      </c>
      <c r="AC95" s="3">
        <f t="shared" si="33"/>
        <v>273.16734785706251</v>
      </c>
      <c r="AD95" s="9">
        <v>12</v>
      </c>
      <c r="AE95" s="10">
        <v>16</v>
      </c>
      <c r="AF95" s="10">
        <v>16</v>
      </c>
      <c r="AG95" s="10">
        <v>22</v>
      </c>
      <c r="AH95" s="3">
        <f t="shared" si="34"/>
        <v>37.5</v>
      </c>
    </row>
    <row r="96" spans="1:35" ht="30" x14ac:dyDescent="0.25">
      <c r="A96" s="6">
        <v>94</v>
      </c>
      <c r="B96" s="1" t="s">
        <v>85</v>
      </c>
      <c r="C96" s="9">
        <v>9372412</v>
      </c>
      <c r="D96" s="9">
        <v>9292851</v>
      </c>
      <c r="E96" s="9">
        <v>9322880</v>
      </c>
      <c r="F96" s="9">
        <v>9690145</v>
      </c>
      <c r="G96" s="9">
        <f t="shared" si="40"/>
        <v>152396.94308943089</v>
      </c>
      <c r="H96" s="10">
        <f t="shared" si="38"/>
        <v>151103.26829268291</v>
      </c>
      <c r="I96" s="10">
        <f t="shared" si="42"/>
        <v>151591.54471544715</v>
      </c>
      <c r="J96" s="10">
        <f t="shared" si="27"/>
        <v>157563.33333333334</v>
      </c>
      <c r="K96" s="3">
        <f t="shared" si="28"/>
        <v>3.9393942644333082</v>
      </c>
      <c r="L96" s="9">
        <v>8198287</v>
      </c>
      <c r="M96" s="9">
        <v>8303837</v>
      </c>
      <c r="N96" s="9">
        <v>7971426</v>
      </c>
      <c r="O96" s="9">
        <v>7855448</v>
      </c>
      <c r="P96" s="9">
        <f t="shared" si="35"/>
        <v>133305.47967479675</v>
      </c>
      <c r="Q96" s="9">
        <f t="shared" si="36"/>
        <v>135021.73983739837</v>
      </c>
      <c r="R96" s="9">
        <f t="shared" si="37"/>
        <v>129616.68292682926</v>
      </c>
      <c r="S96" s="9">
        <f t="shared" si="29"/>
        <v>127730.86178861788</v>
      </c>
      <c r="T96" s="3">
        <f t="shared" si="30"/>
        <v>-1.4549216162829586</v>
      </c>
      <c r="U96" s="9">
        <v>1037120</v>
      </c>
      <c r="V96" s="9">
        <v>851400</v>
      </c>
      <c r="W96" s="9">
        <v>1195528</v>
      </c>
      <c r="X96" s="9">
        <v>1636809</v>
      </c>
      <c r="Y96" s="9">
        <f t="shared" si="41"/>
        <v>16863.739837398374</v>
      </c>
      <c r="Z96" s="10">
        <f t="shared" si="39"/>
        <v>13843.90243902439</v>
      </c>
      <c r="AA96" s="10">
        <f t="shared" si="31"/>
        <v>19439.479674796748</v>
      </c>
      <c r="AB96" s="10">
        <f t="shared" si="32"/>
        <v>26614.780487804877</v>
      </c>
      <c r="AC96" s="3">
        <f t="shared" si="33"/>
        <v>36.910971553991203</v>
      </c>
      <c r="AD96" s="10">
        <v>12</v>
      </c>
      <c r="AE96" s="10">
        <v>15</v>
      </c>
      <c r="AF96" s="10">
        <v>15</v>
      </c>
      <c r="AG96" s="10">
        <v>14</v>
      </c>
      <c r="AH96" s="3">
        <f t="shared" si="34"/>
        <v>-6.666666666666667</v>
      </c>
    </row>
    <row r="97" spans="1:35" ht="30" x14ac:dyDescent="0.25">
      <c r="A97" s="6">
        <v>95</v>
      </c>
      <c r="B97" s="21" t="s">
        <v>98</v>
      </c>
      <c r="C97" s="9">
        <v>2917972</v>
      </c>
      <c r="D97" s="9">
        <v>8350802</v>
      </c>
      <c r="E97" s="9">
        <v>8200204</v>
      </c>
      <c r="F97" s="9">
        <v>8229135</v>
      </c>
      <c r="G97" s="9">
        <f t="shared" si="40"/>
        <v>47446.699186991871</v>
      </c>
      <c r="H97" s="10">
        <f t="shared" si="38"/>
        <v>135785.39837398374</v>
      </c>
      <c r="I97" s="10">
        <f t="shared" si="42"/>
        <v>133336.65040650408</v>
      </c>
      <c r="J97" s="10">
        <f t="shared" si="27"/>
        <v>133807.07317073172</v>
      </c>
      <c r="K97" s="3">
        <f t="shared" si="28"/>
        <v>0.35280829598873392</v>
      </c>
      <c r="L97" s="9">
        <v>2706562</v>
      </c>
      <c r="M97" s="9">
        <v>7623061</v>
      </c>
      <c r="N97" s="9">
        <v>8107309</v>
      </c>
      <c r="O97" s="9">
        <v>8194204</v>
      </c>
      <c r="P97" s="9">
        <f t="shared" si="35"/>
        <v>44009.138211382116</v>
      </c>
      <c r="Q97" s="9">
        <f t="shared" si="36"/>
        <v>123952.21138211382</v>
      </c>
      <c r="R97" s="9">
        <f t="shared" si="37"/>
        <v>131826.16260162601</v>
      </c>
      <c r="S97" s="9">
        <f t="shared" si="29"/>
        <v>133239.0894308943</v>
      </c>
      <c r="T97" s="3">
        <f t="shared" si="30"/>
        <v>1.0718106340833933</v>
      </c>
      <c r="U97" s="9">
        <v>211410</v>
      </c>
      <c r="V97" s="9">
        <v>655929</v>
      </c>
      <c r="W97" s="9">
        <v>83605</v>
      </c>
      <c r="X97" s="9">
        <v>31438</v>
      </c>
      <c r="Y97" s="9">
        <f t="shared" si="41"/>
        <v>3437.560975609756</v>
      </c>
      <c r="Z97" s="10">
        <f t="shared" si="39"/>
        <v>10665.512195121952</v>
      </c>
      <c r="AA97" s="10">
        <f t="shared" si="31"/>
        <v>1359.4308943089432</v>
      </c>
      <c r="AB97" s="10">
        <f t="shared" si="32"/>
        <v>511.1869918699187</v>
      </c>
      <c r="AC97" s="3">
        <f t="shared" si="33"/>
        <v>-62.39698582620656</v>
      </c>
      <c r="AD97" s="10">
        <v>9</v>
      </c>
      <c r="AE97" s="10">
        <v>11</v>
      </c>
      <c r="AF97" s="10">
        <v>14</v>
      </c>
      <c r="AG97" s="10">
        <v>14</v>
      </c>
      <c r="AH97" s="3">
        <f t="shared" si="34"/>
        <v>0</v>
      </c>
    </row>
    <row r="98" spans="1:35" ht="30" x14ac:dyDescent="0.25">
      <c r="A98" s="6">
        <v>96</v>
      </c>
      <c r="B98" s="1" t="s">
        <v>87</v>
      </c>
      <c r="C98" s="9">
        <v>7569285</v>
      </c>
      <c r="D98" s="9">
        <v>9108615</v>
      </c>
      <c r="E98" s="9">
        <v>8171641</v>
      </c>
      <c r="F98" s="9">
        <v>11688907</v>
      </c>
      <c r="G98" s="9">
        <f t="shared" si="40"/>
        <v>123077.80487804877</v>
      </c>
      <c r="H98" s="10">
        <f t="shared" si="38"/>
        <v>148107.56097560975</v>
      </c>
      <c r="I98" s="10">
        <f t="shared" si="42"/>
        <v>132872.21138211383</v>
      </c>
      <c r="J98" s="10">
        <f t="shared" si="27"/>
        <v>190063.52845528454</v>
      </c>
      <c r="K98" s="3">
        <f t="shared" si="28"/>
        <v>43.042346084464548</v>
      </c>
      <c r="L98" s="9">
        <v>8240490</v>
      </c>
      <c r="M98" s="9">
        <v>8814140</v>
      </c>
      <c r="N98" s="9">
        <v>9149474</v>
      </c>
      <c r="O98" s="9">
        <v>10985445</v>
      </c>
      <c r="P98" s="9">
        <f t="shared" si="35"/>
        <v>133991.70731707316</v>
      </c>
      <c r="Q98" s="9">
        <f t="shared" si="36"/>
        <v>143319.34959349592</v>
      </c>
      <c r="R98" s="9">
        <f t="shared" si="37"/>
        <v>148771.9349593496</v>
      </c>
      <c r="S98" s="9">
        <f t="shared" si="29"/>
        <v>178625.12195121951</v>
      </c>
      <c r="T98" s="3">
        <f t="shared" si="30"/>
        <v>20.066410375066372</v>
      </c>
      <c r="U98" s="9">
        <v>-671205</v>
      </c>
      <c r="V98" s="9">
        <v>253089</v>
      </c>
      <c r="W98" s="9">
        <v>-977833</v>
      </c>
      <c r="X98" s="9">
        <v>606169</v>
      </c>
      <c r="Y98" s="9">
        <f t="shared" si="41"/>
        <v>-10913.90243902439</v>
      </c>
      <c r="Z98" s="10">
        <f t="shared" si="39"/>
        <v>4115.2682926829266</v>
      </c>
      <c r="AA98" s="10">
        <f t="shared" si="31"/>
        <v>-15899.723577235773</v>
      </c>
      <c r="AB98" s="10">
        <f t="shared" si="32"/>
        <v>9856.4065040650403</v>
      </c>
      <c r="AC98" s="3">
        <f t="shared" si="33"/>
        <v>-161.99105573242056</v>
      </c>
      <c r="AD98" s="10">
        <v>10</v>
      </c>
      <c r="AE98" s="10">
        <v>11</v>
      </c>
      <c r="AF98" s="10">
        <v>11</v>
      </c>
      <c r="AG98" s="10">
        <v>11</v>
      </c>
      <c r="AH98" s="3">
        <f t="shared" si="34"/>
        <v>0</v>
      </c>
    </row>
    <row r="99" spans="1:35" ht="30" x14ac:dyDescent="0.25">
      <c r="A99" s="6">
        <v>97</v>
      </c>
      <c r="B99" s="1" t="s">
        <v>72</v>
      </c>
      <c r="C99" s="9">
        <v>16638788</v>
      </c>
      <c r="D99" s="9">
        <v>14753218</v>
      </c>
      <c r="E99" s="9">
        <v>8093737</v>
      </c>
      <c r="F99" s="9">
        <v>8554580</v>
      </c>
      <c r="G99" s="9">
        <f t="shared" si="40"/>
        <v>270549.39837398374</v>
      </c>
      <c r="H99" s="10">
        <f t="shared" si="38"/>
        <v>239889.72357723577</v>
      </c>
      <c r="I99" s="10">
        <f t="shared" si="42"/>
        <v>131605.47967479675</v>
      </c>
      <c r="J99" s="10">
        <f t="shared" si="27"/>
        <v>139098.86178861788</v>
      </c>
      <c r="K99" s="3">
        <f t="shared" si="28"/>
        <v>5.6938222727029553</v>
      </c>
      <c r="L99" s="9">
        <v>17344356</v>
      </c>
      <c r="M99" s="9">
        <v>14738282</v>
      </c>
      <c r="N99" s="9">
        <v>11148576</v>
      </c>
      <c r="O99" s="9">
        <v>9035474</v>
      </c>
      <c r="P99" s="9">
        <f t="shared" si="35"/>
        <v>282022.04878048779</v>
      </c>
      <c r="Q99" s="9">
        <f t="shared" si="36"/>
        <v>239646.86178861788</v>
      </c>
      <c r="R99" s="9">
        <f t="shared" si="37"/>
        <v>181277.65853658537</v>
      </c>
      <c r="S99" s="9">
        <f t="shared" si="29"/>
        <v>146918.27642276423</v>
      </c>
      <c r="T99" s="3">
        <f t="shared" si="30"/>
        <v>-18.954008117269865</v>
      </c>
      <c r="U99" s="9">
        <v>-705568</v>
      </c>
      <c r="V99" s="9">
        <v>13442</v>
      </c>
      <c r="W99" s="9">
        <v>-3054839</v>
      </c>
      <c r="X99" s="9">
        <v>-480894</v>
      </c>
      <c r="Y99" s="9">
        <f t="shared" si="41"/>
        <v>-11472.650406504064</v>
      </c>
      <c r="Z99" s="10">
        <f t="shared" si="39"/>
        <v>218.5691056910569</v>
      </c>
      <c r="AA99" s="10">
        <f t="shared" si="31"/>
        <v>-49672.17886178862</v>
      </c>
      <c r="AB99" s="10">
        <f t="shared" si="32"/>
        <v>-7819.4146341463411</v>
      </c>
      <c r="AC99" s="3">
        <f t="shared" si="33"/>
        <v>-84.257959257427316</v>
      </c>
      <c r="AD99" s="10">
        <v>47</v>
      </c>
      <c r="AE99" s="10">
        <v>48</v>
      </c>
      <c r="AF99" s="10">
        <v>35</v>
      </c>
      <c r="AG99" s="10">
        <v>23</v>
      </c>
      <c r="AH99" s="3">
        <f t="shared" si="34"/>
        <v>-34.285714285714285</v>
      </c>
    </row>
    <row r="100" spans="1:35" ht="45" x14ac:dyDescent="0.25">
      <c r="A100" s="6">
        <v>98</v>
      </c>
      <c r="B100" s="19" t="s">
        <v>121</v>
      </c>
      <c r="C100" s="5">
        <v>6626236</v>
      </c>
      <c r="D100" s="9">
        <v>8114819</v>
      </c>
      <c r="E100" s="9">
        <v>7967927</v>
      </c>
      <c r="F100" s="9">
        <v>11427063</v>
      </c>
      <c r="G100" s="20">
        <f t="shared" si="40"/>
        <v>107743.67479674796</v>
      </c>
      <c r="H100" s="9">
        <f t="shared" si="38"/>
        <v>131948.27642276423</v>
      </c>
      <c r="I100" s="10">
        <f t="shared" si="42"/>
        <v>129559.78861788618</v>
      </c>
      <c r="J100" s="10">
        <f t="shared" si="27"/>
        <v>185805.90243902439</v>
      </c>
      <c r="K100" s="3">
        <f t="shared" si="28"/>
        <v>43.413249142468295</v>
      </c>
      <c r="L100" s="9">
        <v>14194086</v>
      </c>
      <c r="M100" s="9">
        <v>14249025</v>
      </c>
      <c r="N100" s="9">
        <v>14467787</v>
      </c>
      <c r="O100" s="9">
        <v>17162120</v>
      </c>
      <c r="P100" s="9">
        <f t="shared" si="35"/>
        <v>230798.14634146341</v>
      </c>
      <c r="Q100" s="9">
        <f t="shared" si="36"/>
        <v>231691.46341463414</v>
      </c>
      <c r="R100" s="9">
        <f t="shared" si="37"/>
        <v>235248.56910569104</v>
      </c>
      <c r="S100" s="9">
        <f t="shared" si="29"/>
        <v>279058.86178861791</v>
      </c>
      <c r="T100" s="3">
        <f t="shared" si="30"/>
        <v>18.622979450831011</v>
      </c>
      <c r="U100" s="13">
        <v>-7567850</v>
      </c>
      <c r="V100" s="9">
        <v>-6134206</v>
      </c>
      <c r="W100" s="9">
        <v>-6499860</v>
      </c>
      <c r="X100" s="9">
        <v>-5735057</v>
      </c>
      <c r="Y100" s="20">
        <f t="shared" si="41"/>
        <v>-123054.47154471544</v>
      </c>
      <c r="Z100" s="9">
        <f t="shared" si="39"/>
        <v>-99743.186991869923</v>
      </c>
      <c r="AA100" s="10">
        <f t="shared" ref="AA100:AA120" si="43">W100/61.5</f>
        <v>-105688.78048780488</v>
      </c>
      <c r="AB100" s="10">
        <f t="shared" si="32"/>
        <v>-93252.959349593497</v>
      </c>
      <c r="AC100" s="3">
        <f t="shared" si="33"/>
        <v>-11.766453431304674</v>
      </c>
      <c r="AD100" s="13">
        <v>10</v>
      </c>
      <c r="AE100" s="10">
        <v>10</v>
      </c>
      <c r="AF100" s="10">
        <v>10</v>
      </c>
      <c r="AG100" s="10">
        <v>9</v>
      </c>
      <c r="AH100" s="3">
        <f t="shared" si="34"/>
        <v>-10</v>
      </c>
      <c r="AI100" s="25"/>
    </row>
    <row r="101" spans="1:35" ht="30" x14ac:dyDescent="0.25">
      <c r="A101" s="6">
        <v>99</v>
      </c>
      <c r="B101" s="1" t="s">
        <v>92</v>
      </c>
      <c r="C101" s="9">
        <v>5469862</v>
      </c>
      <c r="D101" s="9">
        <v>6947900</v>
      </c>
      <c r="E101" s="9">
        <v>7713385</v>
      </c>
      <c r="F101" s="9">
        <v>10846497</v>
      </c>
      <c r="G101" s="9">
        <f t="shared" si="40"/>
        <v>88940.845528455291</v>
      </c>
      <c r="H101" s="10">
        <f t="shared" si="38"/>
        <v>112973.98373983739</v>
      </c>
      <c r="I101" s="10">
        <f t="shared" si="42"/>
        <v>125420.89430894308</v>
      </c>
      <c r="J101" s="10">
        <f t="shared" si="27"/>
        <v>176365.80487804877</v>
      </c>
      <c r="K101" s="3">
        <f t="shared" si="28"/>
        <v>40.619157477553628</v>
      </c>
      <c r="L101" s="9">
        <v>5397220</v>
      </c>
      <c r="M101" s="9">
        <v>6890939</v>
      </c>
      <c r="N101" s="9">
        <v>7679936</v>
      </c>
      <c r="O101" s="9">
        <v>9608456</v>
      </c>
      <c r="P101" s="9">
        <f t="shared" si="35"/>
        <v>87759.67479674796</v>
      </c>
      <c r="Q101" s="9">
        <f t="shared" ref="Q101:Q120" si="44">M101/61.5</f>
        <v>112047.78861788618</v>
      </c>
      <c r="R101" s="9">
        <f t="shared" ref="R101:R120" si="45">N101/61.5</f>
        <v>124877.0081300813</v>
      </c>
      <c r="S101" s="9">
        <f t="shared" si="29"/>
        <v>156235.05691056911</v>
      </c>
      <c r="T101" s="3">
        <f t="shared" si="30"/>
        <v>25.11114675955633</v>
      </c>
      <c r="U101" s="9">
        <v>65378</v>
      </c>
      <c r="V101" s="9">
        <v>51265</v>
      </c>
      <c r="W101" s="9">
        <v>11663</v>
      </c>
      <c r="X101" s="9">
        <v>1114237</v>
      </c>
      <c r="Y101" s="9">
        <f t="shared" si="41"/>
        <v>1063.0569105691056</v>
      </c>
      <c r="Z101" s="10">
        <f t="shared" si="39"/>
        <v>833.57723577235777</v>
      </c>
      <c r="AA101" s="10">
        <f t="shared" si="43"/>
        <v>189.64227642276424</v>
      </c>
      <c r="AB101" s="10">
        <f t="shared" si="32"/>
        <v>18117.674796747968</v>
      </c>
      <c r="AC101" s="3">
        <f t="shared" si="33"/>
        <v>9453.6054188459239</v>
      </c>
      <c r="AD101" s="10">
        <v>7</v>
      </c>
      <c r="AE101" s="10">
        <v>7</v>
      </c>
      <c r="AF101" s="10">
        <v>8</v>
      </c>
      <c r="AG101" s="10">
        <v>8</v>
      </c>
      <c r="AH101" s="3">
        <f t="shared" si="34"/>
        <v>0</v>
      </c>
    </row>
    <row r="102" spans="1:35" ht="30" x14ac:dyDescent="0.25">
      <c r="A102" s="6">
        <v>100</v>
      </c>
      <c r="B102" s="16" t="s">
        <v>111</v>
      </c>
      <c r="C102" s="9">
        <v>5959185</v>
      </c>
      <c r="D102" s="9">
        <v>6961056</v>
      </c>
      <c r="E102" s="9">
        <v>7440649</v>
      </c>
      <c r="F102" s="9">
        <v>7647192</v>
      </c>
      <c r="G102" s="9">
        <f t="shared" si="40"/>
        <v>96897.317073170736</v>
      </c>
      <c r="H102" s="9">
        <f t="shared" si="38"/>
        <v>113187.90243902439</v>
      </c>
      <c r="I102" s="10">
        <f t="shared" si="42"/>
        <v>120986.16260162601</v>
      </c>
      <c r="J102" s="10">
        <f t="shared" si="27"/>
        <v>124344.58536585367</v>
      </c>
      <c r="K102" s="3">
        <f t="shared" si="28"/>
        <v>2.7758734486736305</v>
      </c>
      <c r="L102" s="9">
        <v>5657331</v>
      </c>
      <c r="M102" s="9">
        <v>6984258</v>
      </c>
      <c r="N102" s="9">
        <v>7673062</v>
      </c>
      <c r="O102" s="9">
        <v>6744122</v>
      </c>
      <c r="P102" s="9">
        <f t="shared" si="35"/>
        <v>91989.121951219509</v>
      </c>
      <c r="Q102" s="9">
        <f t="shared" si="44"/>
        <v>113565.17073170732</v>
      </c>
      <c r="R102" s="9">
        <f t="shared" si="45"/>
        <v>124765.23577235773</v>
      </c>
      <c r="S102" s="9">
        <f t="shared" si="29"/>
        <v>109660.52032520325</v>
      </c>
      <c r="T102" s="3">
        <f t="shared" si="30"/>
        <v>-12.106509761031516</v>
      </c>
      <c r="U102" s="9">
        <v>269947</v>
      </c>
      <c r="V102" s="9">
        <v>-37754</v>
      </c>
      <c r="W102" s="9">
        <v>-261386</v>
      </c>
      <c r="X102" s="9">
        <v>803483</v>
      </c>
      <c r="Y102" s="9">
        <f t="shared" si="41"/>
        <v>4389.3821138211379</v>
      </c>
      <c r="Z102" s="9">
        <f t="shared" si="39"/>
        <v>-613.88617886178861</v>
      </c>
      <c r="AA102" s="10">
        <f t="shared" si="43"/>
        <v>-4250.1788617886177</v>
      </c>
      <c r="AB102" s="10">
        <f t="shared" si="32"/>
        <v>13064.764227642276</v>
      </c>
      <c r="AC102" s="3">
        <f t="shared" si="33"/>
        <v>-407.39328043583055</v>
      </c>
      <c r="AD102" s="9">
        <v>6</v>
      </c>
      <c r="AE102" s="10">
        <v>8</v>
      </c>
      <c r="AF102" s="10">
        <v>8</v>
      </c>
      <c r="AG102" s="10">
        <v>6</v>
      </c>
      <c r="AH102" s="3">
        <f t="shared" si="34"/>
        <v>-25</v>
      </c>
    </row>
    <row r="103" spans="1:35" ht="30" x14ac:dyDescent="0.25">
      <c r="A103" s="6">
        <v>101</v>
      </c>
      <c r="B103" s="1" t="s">
        <v>90</v>
      </c>
      <c r="C103" s="9">
        <v>5542920</v>
      </c>
      <c r="D103" s="9">
        <v>6324400</v>
      </c>
      <c r="E103" s="9">
        <v>6982350</v>
      </c>
      <c r="F103" s="9">
        <v>7727564</v>
      </c>
      <c r="G103" s="9">
        <f t="shared" si="40"/>
        <v>90128.780487804877</v>
      </c>
      <c r="H103" s="10">
        <f t="shared" si="38"/>
        <v>102835.77235772357</v>
      </c>
      <c r="I103" s="10">
        <f t="shared" si="42"/>
        <v>113534.14634146342</v>
      </c>
      <c r="J103" s="10">
        <f t="shared" si="27"/>
        <v>125651.44715447155</v>
      </c>
      <c r="K103" s="3">
        <f t="shared" si="28"/>
        <v>10.672825051737595</v>
      </c>
      <c r="L103" s="9">
        <v>5824108</v>
      </c>
      <c r="M103" s="9">
        <v>6312278</v>
      </c>
      <c r="N103" s="9">
        <v>6324391</v>
      </c>
      <c r="O103" s="9">
        <v>6788787</v>
      </c>
      <c r="P103" s="9">
        <f t="shared" si="35"/>
        <v>94700.94308943089</v>
      </c>
      <c r="Q103" s="9">
        <f t="shared" si="44"/>
        <v>102638.66666666667</v>
      </c>
      <c r="R103" s="9">
        <f t="shared" si="45"/>
        <v>102835.62601626017</v>
      </c>
      <c r="S103" s="9">
        <f t="shared" si="29"/>
        <v>110386.78048780488</v>
      </c>
      <c r="T103" s="3">
        <f t="shared" si="30"/>
        <v>7.3429362605822446</v>
      </c>
      <c r="U103" s="9">
        <v>-281188</v>
      </c>
      <c r="V103" s="9">
        <v>5674</v>
      </c>
      <c r="W103" s="9">
        <v>584862</v>
      </c>
      <c r="X103" s="9">
        <v>800404</v>
      </c>
      <c r="Y103" s="9">
        <f t="shared" si="41"/>
        <v>-4572.1626016260161</v>
      </c>
      <c r="Z103" s="10">
        <f t="shared" si="39"/>
        <v>92.260162601626021</v>
      </c>
      <c r="AA103" s="10">
        <f t="shared" si="43"/>
        <v>9509.9512195121952</v>
      </c>
      <c r="AB103" s="10">
        <f t="shared" si="32"/>
        <v>13014.699186991869</v>
      </c>
      <c r="AC103" s="3">
        <f t="shared" si="33"/>
        <v>36.853479966214252</v>
      </c>
      <c r="AD103" s="10">
        <v>12</v>
      </c>
      <c r="AE103" s="10">
        <v>14</v>
      </c>
      <c r="AF103" s="10">
        <v>12</v>
      </c>
      <c r="AG103" s="10">
        <v>12</v>
      </c>
      <c r="AH103" s="3">
        <f t="shared" si="34"/>
        <v>0</v>
      </c>
    </row>
    <row r="104" spans="1:35" ht="45" x14ac:dyDescent="0.25">
      <c r="A104" s="6">
        <v>102</v>
      </c>
      <c r="B104" s="1" t="s">
        <v>91</v>
      </c>
      <c r="C104" s="9">
        <v>5525549</v>
      </c>
      <c r="D104" s="9">
        <v>6970730</v>
      </c>
      <c r="E104" s="9">
        <v>6709862</v>
      </c>
      <c r="F104" s="9">
        <v>7698511</v>
      </c>
      <c r="G104" s="9">
        <f t="shared" si="40"/>
        <v>89846.32520325204</v>
      </c>
      <c r="H104" s="10">
        <f t="shared" si="38"/>
        <v>113345.20325203252</v>
      </c>
      <c r="I104" s="10">
        <f t="shared" si="42"/>
        <v>109103.44715447155</v>
      </c>
      <c r="J104" s="10">
        <f t="shared" si="27"/>
        <v>125179.0406504065</v>
      </c>
      <c r="K104" s="3">
        <f t="shared" si="28"/>
        <v>14.734267262128492</v>
      </c>
      <c r="L104" s="9">
        <v>6858545</v>
      </c>
      <c r="M104" s="9">
        <v>6443443</v>
      </c>
      <c r="N104" s="9">
        <v>6023856</v>
      </c>
      <c r="O104" s="9">
        <v>5468755</v>
      </c>
      <c r="P104" s="9">
        <f t="shared" si="35"/>
        <v>111521.05691056911</v>
      </c>
      <c r="Q104" s="9">
        <f t="shared" si="44"/>
        <v>104771.43089430894</v>
      </c>
      <c r="R104" s="9">
        <f t="shared" si="45"/>
        <v>97948.878048780491</v>
      </c>
      <c r="S104" s="9">
        <f t="shared" si="29"/>
        <v>88922.845528455291</v>
      </c>
      <c r="T104" s="3">
        <f t="shared" si="30"/>
        <v>-9.2150443171284309</v>
      </c>
      <c r="U104" s="9">
        <v>-1332996</v>
      </c>
      <c r="V104" s="9">
        <v>467869</v>
      </c>
      <c r="W104" s="9">
        <v>578833</v>
      </c>
      <c r="X104" s="9">
        <v>1990613</v>
      </c>
      <c r="Y104" s="9">
        <f t="shared" si="41"/>
        <v>-21674.731707317074</v>
      </c>
      <c r="Z104" s="10">
        <f t="shared" si="39"/>
        <v>7607.6260162601629</v>
      </c>
      <c r="AA104" s="10">
        <f t="shared" si="43"/>
        <v>9411.9186991869919</v>
      </c>
      <c r="AB104" s="10">
        <f t="shared" si="32"/>
        <v>32367.691056910568</v>
      </c>
      <c r="AC104" s="3">
        <f t="shared" si="33"/>
        <v>243.90109064272423</v>
      </c>
      <c r="AD104" s="10">
        <v>7</v>
      </c>
      <c r="AE104" s="10">
        <v>6</v>
      </c>
      <c r="AF104" s="10">
        <v>7</v>
      </c>
      <c r="AG104" s="10">
        <v>7</v>
      </c>
      <c r="AH104" s="3">
        <f t="shared" si="34"/>
        <v>0</v>
      </c>
    </row>
    <row r="105" spans="1:35" ht="30" x14ac:dyDescent="0.25">
      <c r="A105" s="6">
        <v>103</v>
      </c>
      <c r="B105" s="1" t="s">
        <v>88</v>
      </c>
      <c r="C105" s="9">
        <v>5838629</v>
      </c>
      <c r="D105" s="9">
        <v>6013354</v>
      </c>
      <c r="E105" s="9">
        <v>6658484</v>
      </c>
      <c r="F105" s="9">
        <v>7006913</v>
      </c>
      <c r="G105" s="9">
        <f t="shared" si="40"/>
        <v>94937.05691056911</v>
      </c>
      <c r="H105" s="10">
        <f t="shared" si="38"/>
        <v>97778.113821138206</v>
      </c>
      <c r="I105" s="10">
        <f t="shared" si="42"/>
        <v>108268.0325203252</v>
      </c>
      <c r="J105" s="10">
        <f t="shared" si="27"/>
        <v>113933.54471544715</v>
      </c>
      <c r="K105" s="3">
        <f t="shared" si="28"/>
        <v>5.232857809675596</v>
      </c>
      <c r="L105" s="9">
        <v>5797225</v>
      </c>
      <c r="M105" s="9">
        <v>5978650</v>
      </c>
      <c r="N105" s="9">
        <v>6128006</v>
      </c>
      <c r="O105" s="9">
        <v>6984886</v>
      </c>
      <c r="P105" s="9">
        <f t="shared" si="35"/>
        <v>94263.82113821138</v>
      </c>
      <c r="Q105" s="9">
        <f t="shared" si="44"/>
        <v>97213.82113821138</v>
      </c>
      <c r="R105" s="9">
        <f t="shared" si="45"/>
        <v>99642.373983739832</v>
      </c>
      <c r="S105" s="9">
        <f t="shared" si="29"/>
        <v>113575.38211382114</v>
      </c>
      <c r="T105" s="3">
        <f t="shared" si="30"/>
        <v>13.983015029685022</v>
      </c>
      <c r="U105" s="9">
        <v>33940</v>
      </c>
      <c r="V105" s="9">
        <v>22668</v>
      </c>
      <c r="W105" s="9">
        <v>474744</v>
      </c>
      <c r="X105" s="9">
        <v>17740</v>
      </c>
      <c r="Y105" s="9">
        <f t="shared" si="41"/>
        <v>551.869918699187</v>
      </c>
      <c r="Z105" s="10">
        <f t="shared" si="39"/>
        <v>368.58536585365852</v>
      </c>
      <c r="AA105" s="10">
        <f t="shared" si="43"/>
        <v>7719.4146341463411</v>
      </c>
      <c r="AB105" s="10">
        <f t="shared" si="32"/>
        <v>288.45528455284551</v>
      </c>
      <c r="AC105" s="3">
        <f t="shared" si="33"/>
        <v>-96.263249245909378</v>
      </c>
      <c r="AD105" s="10">
        <v>8</v>
      </c>
      <c r="AE105" s="10">
        <v>7</v>
      </c>
      <c r="AF105" s="10">
        <v>6</v>
      </c>
      <c r="AG105" s="10">
        <v>6</v>
      </c>
      <c r="AH105" s="3">
        <f t="shared" si="34"/>
        <v>0</v>
      </c>
    </row>
    <row r="106" spans="1:35" ht="30" x14ac:dyDescent="0.25">
      <c r="A106" s="6">
        <v>104</v>
      </c>
      <c r="B106" s="16" t="s">
        <v>107</v>
      </c>
      <c r="C106" s="9">
        <v>5066549</v>
      </c>
      <c r="D106" s="9">
        <v>6196605</v>
      </c>
      <c r="E106" s="9">
        <v>6435020</v>
      </c>
      <c r="F106" s="9">
        <v>7070267</v>
      </c>
      <c r="G106" s="9">
        <f t="shared" si="40"/>
        <v>82382.91056910569</v>
      </c>
      <c r="H106" s="9">
        <f t="shared" si="38"/>
        <v>100757.80487804877</v>
      </c>
      <c r="I106" s="10">
        <f t="shared" si="42"/>
        <v>104634.47154471544</v>
      </c>
      <c r="J106" s="10">
        <f t="shared" si="27"/>
        <v>114963.69105691057</v>
      </c>
      <c r="K106" s="3">
        <f t="shared" si="28"/>
        <v>9.8717175704193618</v>
      </c>
      <c r="L106" s="9">
        <v>5476960</v>
      </c>
      <c r="M106" s="9">
        <v>6168735</v>
      </c>
      <c r="N106" s="9">
        <v>6207963</v>
      </c>
      <c r="O106" s="9">
        <v>6101453</v>
      </c>
      <c r="P106" s="9">
        <f t="shared" si="35"/>
        <v>89056.260162601626</v>
      </c>
      <c r="Q106" s="9">
        <f t="shared" si="44"/>
        <v>100304.63414634146</v>
      </c>
      <c r="R106" s="9">
        <f t="shared" si="45"/>
        <v>100942.48780487805</v>
      </c>
      <c r="S106" s="9">
        <f t="shared" si="29"/>
        <v>99210.617886178865</v>
      </c>
      <c r="T106" s="3">
        <f t="shared" si="30"/>
        <v>-1.7156996586480944</v>
      </c>
      <c r="U106" s="9">
        <v>-410411</v>
      </c>
      <c r="V106" s="9">
        <v>1913</v>
      </c>
      <c r="W106" s="9">
        <v>194927</v>
      </c>
      <c r="X106" s="9">
        <v>862840</v>
      </c>
      <c r="Y106" s="9">
        <f t="shared" si="41"/>
        <v>-6673.3495934959346</v>
      </c>
      <c r="Z106" s="9">
        <f t="shared" si="39"/>
        <v>31.105691056910569</v>
      </c>
      <c r="AA106" s="10">
        <f t="shared" si="43"/>
        <v>3169.5447154471544</v>
      </c>
      <c r="AB106" s="10">
        <f t="shared" si="32"/>
        <v>14029.918699186992</v>
      </c>
      <c r="AC106" s="3">
        <f t="shared" si="33"/>
        <v>342.64776044365328</v>
      </c>
      <c r="AD106" s="9">
        <v>11</v>
      </c>
      <c r="AE106" s="10">
        <v>12</v>
      </c>
      <c r="AF106" s="10">
        <v>13</v>
      </c>
      <c r="AG106" s="10">
        <v>14</v>
      </c>
      <c r="AH106" s="3">
        <f t="shared" si="34"/>
        <v>7.6923076923076925</v>
      </c>
    </row>
    <row r="107" spans="1:35" ht="30" x14ac:dyDescent="0.25">
      <c r="A107" s="6">
        <v>105</v>
      </c>
      <c r="B107" s="1" t="s">
        <v>93</v>
      </c>
      <c r="C107" s="9">
        <v>5296920</v>
      </c>
      <c r="D107" s="9">
        <v>4915583</v>
      </c>
      <c r="E107" s="9">
        <v>5365138</v>
      </c>
      <c r="F107" s="9">
        <v>4859697</v>
      </c>
      <c r="G107" s="9">
        <f t="shared" si="40"/>
        <v>86128.780487804877</v>
      </c>
      <c r="H107" s="10">
        <f t="shared" si="38"/>
        <v>79928.17886178862</v>
      </c>
      <c r="I107" s="10">
        <f t="shared" si="42"/>
        <v>87238.016260162607</v>
      </c>
      <c r="J107" s="10">
        <f t="shared" si="27"/>
        <v>79019.463414634141</v>
      </c>
      <c r="K107" s="3">
        <f t="shared" si="28"/>
        <v>-9.420838755685315</v>
      </c>
      <c r="L107" s="9">
        <v>5769958</v>
      </c>
      <c r="M107" s="9">
        <v>5093757</v>
      </c>
      <c r="N107" s="9">
        <v>5435334</v>
      </c>
      <c r="O107" s="9">
        <v>5429812</v>
      </c>
      <c r="P107" s="9">
        <f t="shared" si="35"/>
        <v>93820.455284552852</v>
      </c>
      <c r="Q107" s="9">
        <f t="shared" si="44"/>
        <v>82825.317073170736</v>
      </c>
      <c r="R107" s="9">
        <f t="shared" si="45"/>
        <v>88379.414634146335</v>
      </c>
      <c r="S107" s="9">
        <f t="shared" si="29"/>
        <v>88289.626016260168</v>
      </c>
      <c r="T107" s="3">
        <f t="shared" si="30"/>
        <v>-0.10159449262915582</v>
      </c>
      <c r="U107" s="9">
        <v>-473038</v>
      </c>
      <c r="V107" s="9">
        <v>-178174</v>
      </c>
      <c r="W107" s="9">
        <v>-70196</v>
      </c>
      <c r="X107" s="9">
        <v>-570115</v>
      </c>
      <c r="Y107" s="9">
        <f t="shared" si="41"/>
        <v>-7691.6747967479678</v>
      </c>
      <c r="Z107" s="10">
        <f t="shared" si="39"/>
        <v>-2897.1382113821137</v>
      </c>
      <c r="AA107" s="10">
        <f t="shared" si="43"/>
        <v>-1141.3983739837399</v>
      </c>
      <c r="AB107" s="10">
        <f t="shared" si="32"/>
        <v>-9270.1626016260161</v>
      </c>
      <c r="AC107" s="3">
        <f t="shared" si="33"/>
        <v>712.17590745911446</v>
      </c>
      <c r="AD107" s="10">
        <v>8</v>
      </c>
      <c r="AE107" s="10">
        <v>10</v>
      </c>
      <c r="AF107" s="10">
        <v>9</v>
      </c>
      <c r="AG107" s="10">
        <v>12</v>
      </c>
      <c r="AH107" s="3">
        <f t="shared" si="34"/>
        <v>33.333333333333329</v>
      </c>
    </row>
    <row r="108" spans="1:35" s="60" customFormat="1" ht="30" x14ac:dyDescent="0.25">
      <c r="A108" s="6">
        <v>106</v>
      </c>
      <c r="B108" s="16" t="s">
        <v>108</v>
      </c>
      <c r="C108" s="9">
        <v>8219360</v>
      </c>
      <c r="D108" s="9">
        <v>7287012</v>
      </c>
      <c r="E108" s="9">
        <v>7287012</v>
      </c>
      <c r="F108" s="9">
        <v>9372679</v>
      </c>
      <c r="G108" s="9">
        <f t="shared" si="40"/>
        <v>133648.13008130083</v>
      </c>
      <c r="H108" s="9">
        <f t="shared" si="38"/>
        <v>118488</v>
      </c>
      <c r="I108" s="10">
        <f t="shared" si="42"/>
        <v>118488</v>
      </c>
      <c r="J108" s="10">
        <f t="shared" si="27"/>
        <v>152401.28455284552</v>
      </c>
      <c r="K108" s="3">
        <f t="shared" si="28"/>
        <v>28.621703930225443</v>
      </c>
      <c r="L108" s="9">
        <v>6392077</v>
      </c>
      <c r="M108" s="9">
        <v>6242682</v>
      </c>
      <c r="N108" s="9">
        <v>6242682</v>
      </c>
      <c r="O108" s="9">
        <v>8576322</v>
      </c>
      <c r="P108" s="9">
        <f t="shared" si="35"/>
        <v>103936.21138211382</v>
      </c>
      <c r="Q108" s="9">
        <f t="shared" si="44"/>
        <v>101507.0243902439</v>
      </c>
      <c r="R108" s="9">
        <f t="shared" si="45"/>
        <v>101507.0243902439</v>
      </c>
      <c r="S108" s="9">
        <f t="shared" si="29"/>
        <v>139452.39024390245</v>
      </c>
      <c r="T108" s="3">
        <f t="shared" si="30"/>
        <v>37.382009847690462</v>
      </c>
      <c r="U108" s="9">
        <v>1827283</v>
      </c>
      <c r="V108" s="9">
        <v>1044330</v>
      </c>
      <c r="W108" s="9">
        <v>1044330</v>
      </c>
      <c r="X108" s="9">
        <v>713694</v>
      </c>
      <c r="Y108" s="9">
        <f t="shared" si="41"/>
        <v>29711.91869918699</v>
      </c>
      <c r="Z108" s="9">
        <f t="shared" si="39"/>
        <v>16980.975609756097</v>
      </c>
      <c r="AA108" s="10">
        <f t="shared" si="43"/>
        <v>16980.975609756097</v>
      </c>
      <c r="AB108" s="10">
        <f t="shared" si="32"/>
        <v>11604.780487804877</v>
      </c>
      <c r="AC108" s="3">
        <f t="shared" si="33"/>
        <v>-31.660107437304301</v>
      </c>
      <c r="AD108" s="9">
        <v>11</v>
      </c>
      <c r="AE108" s="5">
        <v>13</v>
      </c>
      <c r="AF108" s="5">
        <v>13</v>
      </c>
      <c r="AG108" s="5">
        <v>11</v>
      </c>
      <c r="AH108" s="3">
        <f t="shared" si="34"/>
        <v>-15.384615384615385</v>
      </c>
    </row>
    <row r="109" spans="1:35" ht="45" x14ac:dyDescent="0.25">
      <c r="A109" s="6">
        <v>107</v>
      </c>
      <c r="B109" s="1" t="s">
        <v>94</v>
      </c>
      <c r="C109" s="9">
        <v>5217807</v>
      </c>
      <c r="D109" s="9">
        <v>5415969</v>
      </c>
      <c r="E109" s="9">
        <v>5264843</v>
      </c>
      <c r="F109" s="9">
        <v>5175713</v>
      </c>
      <c r="G109" s="9">
        <f t="shared" si="40"/>
        <v>84842.390243902439</v>
      </c>
      <c r="H109" s="10">
        <f t="shared" si="38"/>
        <v>88064.536585365859</v>
      </c>
      <c r="I109" s="10">
        <f t="shared" si="42"/>
        <v>85607.203252032516</v>
      </c>
      <c r="J109" s="10">
        <f t="shared" si="27"/>
        <v>84157.934959349586</v>
      </c>
      <c r="K109" s="3">
        <f t="shared" si="28"/>
        <v>-1.6929279752501643</v>
      </c>
      <c r="L109" s="9">
        <v>5598253</v>
      </c>
      <c r="M109" s="9">
        <v>5767809</v>
      </c>
      <c r="N109" s="9">
        <v>5101993</v>
      </c>
      <c r="O109" s="9">
        <v>5147819</v>
      </c>
      <c r="P109" s="9">
        <f t="shared" si="35"/>
        <v>91028.504065040644</v>
      </c>
      <c r="Q109" s="9">
        <f t="shared" si="44"/>
        <v>93785.512195121948</v>
      </c>
      <c r="R109" s="9">
        <f t="shared" si="45"/>
        <v>82959.23577235773</v>
      </c>
      <c r="S109" s="9">
        <f t="shared" si="29"/>
        <v>83704.373983739832</v>
      </c>
      <c r="T109" s="3">
        <f t="shared" si="30"/>
        <v>0.89819801791182385</v>
      </c>
      <c r="U109" s="9">
        <v>-380446</v>
      </c>
      <c r="V109" s="9">
        <v>-351840</v>
      </c>
      <c r="W109" s="9">
        <v>162850</v>
      </c>
      <c r="X109" s="9">
        <v>27894</v>
      </c>
      <c r="Y109" s="9">
        <f t="shared" si="41"/>
        <v>-6186.1138211382113</v>
      </c>
      <c r="Z109" s="10">
        <f t="shared" si="39"/>
        <v>-5720.9756097560976</v>
      </c>
      <c r="AA109" s="10">
        <f t="shared" si="43"/>
        <v>2647.9674796747968</v>
      </c>
      <c r="AB109" s="10">
        <f t="shared" si="32"/>
        <v>453.5609756097561</v>
      </c>
      <c r="AC109" s="3">
        <f t="shared" si="33"/>
        <v>-82.871354006754686</v>
      </c>
      <c r="AD109" s="10">
        <v>12</v>
      </c>
      <c r="AE109" s="10">
        <v>12</v>
      </c>
      <c r="AF109" s="10">
        <v>12</v>
      </c>
      <c r="AG109" s="10">
        <v>12</v>
      </c>
      <c r="AH109" s="3">
        <f t="shared" si="34"/>
        <v>0</v>
      </c>
    </row>
    <row r="110" spans="1:35" ht="30" x14ac:dyDescent="0.25">
      <c r="A110" s="6">
        <v>108</v>
      </c>
      <c r="B110" s="1" t="s">
        <v>96</v>
      </c>
      <c r="C110" s="9">
        <v>4457246</v>
      </c>
      <c r="D110" s="9">
        <v>4408109</v>
      </c>
      <c r="E110" s="9">
        <v>5135272</v>
      </c>
      <c r="F110" s="9">
        <v>5423569</v>
      </c>
      <c r="G110" s="9">
        <f t="shared" si="40"/>
        <v>72475.544715447148</v>
      </c>
      <c r="H110" s="10">
        <f t="shared" si="38"/>
        <v>71676.569105691058</v>
      </c>
      <c r="I110" s="10">
        <f t="shared" si="42"/>
        <v>83500.357723577239</v>
      </c>
      <c r="J110" s="10">
        <f t="shared" si="27"/>
        <v>88188.113821138206</v>
      </c>
      <c r="K110" s="3">
        <f t="shared" si="28"/>
        <v>5.6140551074996612</v>
      </c>
      <c r="L110" s="9">
        <v>4325709</v>
      </c>
      <c r="M110" s="9">
        <v>4225018</v>
      </c>
      <c r="N110" s="9">
        <v>4805557</v>
      </c>
      <c r="O110" s="9">
        <v>5375889</v>
      </c>
      <c r="P110" s="9">
        <f t="shared" si="35"/>
        <v>70336.731707317071</v>
      </c>
      <c r="Q110" s="9">
        <f t="shared" si="44"/>
        <v>68699.479674796748</v>
      </c>
      <c r="R110" s="9">
        <f t="shared" si="45"/>
        <v>78139.138211382116</v>
      </c>
      <c r="S110" s="9">
        <f t="shared" si="29"/>
        <v>87412.829268292684</v>
      </c>
      <c r="T110" s="3">
        <f t="shared" si="30"/>
        <v>11.868176779507559</v>
      </c>
      <c r="U110" s="9">
        <v>118383</v>
      </c>
      <c r="V110" s="9">
        <v>164782</v>
      </c>
      <c r="W110" s="9">
        <v>296744</v>
      </c>
      <c r="X110" s="9">
        <v>42912</v>
      </c>
      <c r="Y110" s="9">
        <f t="shared" si="41"/>
        <v>1924.9268292682927</v>
      </c>
      <c r="Z110" s="10">
        <f t="shared" si="39"/>
        <v>2679.3821138211383</v>
      </c>
      <c r="AA110" s="10">
        <f t="shared" si="43"/>
        <v>4825.1056910569105</v>
      </c>
      <c r="AB110" s="10">
        <f t="shared" si="32"/>
        <v>697.7560975609756</v>
      </c>
      <c r="AC110" s="3">
        <f t="shared" si="33"/>
        <v>-85.539050494702508</v>
      </c>
      <c r="AD110" s="10">
        <v>11</v>
      </c>
      <c r="AE110" s="10">
        <v>11</v>
      </c>
      <c r="AF110" s="10">
        <v>11</v>
      </c>
      <c r="AG110" s="10">
        <v>11</v>
      </c>
      <c r="AH110" s="3">
        <f t="shared" si="34"/>
        <v>0</v>
      </c>
    </row>
    <row r="111" spans="1:35" ht="45" x14ac:dyDescent="0.25">
      <c r="A111" s="6">
        <v>109</v>
      </c>
      <c r="B111" s="1" t="s">
        <v>89</v>
      </c>
      <c r="C111" s="9">
        <v>5567222</v>
      </c>
      <c r="D111" s="9">
        <v>5461859</v>
      </c>
      <c r="E111" s="9">
        <v>4974417</v>
      </c>
      <c r="F111" s="9">
        <v>5117266</v>
      </c>
      <c r="G111" s="9">
        <f t="shared" si="40"/>
        <v>90523.934959349586</v>
      </c>
      <c r="H111" s="10">
        <f t="shared" ref="H111:H120" si="46">D111/61.5</f>
        <v>88810.715447154478</v>
      </c>
      <c r="I111" s="10">
        <f t="shared" si="42"/>
        <v>80884.829268292684</v>
      </c>
      <c r="J111" s="10">
        <f t="shared" si="27"/>
        <v>83207.577235772362</v>
      </c>
      <c r="K111" s="3">
        <f t="shared" si="28"/>
        <v>2.8716732031110381</v>
      </c>
      <c r="L111" s="9">
        <v>6568501</v>
      </c>
      <c r="M111" s="9">
        <v>5194884</v>
      </c>
      <c r="N111" s="9">
        <v>4762918</v>
      </c>
      <c r="O111" s="9">
        <v>5162897</v>
      </c>
      <c r="P111" s="9">
        <f t="shared" si="35"/>
        <v>106804.89430894308</v>
      </c>
      <c r="Q111" s="9">
        <f t="shared" si="44"/>
        <v>84469.658536585368</v>
      </c>
      <c r="R111" s="9">
        <f t="shared" si="45"/>
        <v>77445.82113821138</v>
      </c>
      <c r="S111" s="9">
        <f t="shared" si="29"/>
        <v>83949.544715447148</v>
      </c>
      <c r="T111" s="3">
        <f t="shared" si="30"/>
        <v>8.3977721220478703</v>
      </c>
      <c r="U111" s="9">
        <v>-1001279</v>
      </c>
      <c r="V111" s="9">
        <v>221663</v>
      </c>
      <c r="W111" s="9">
        <v>180214</v>
      </c>
      <c r="X111" s="9">
        <v>-50452</v>
      </c>
      <c r="Y111" s="9">
        <f t="shared" si="41"/>
        <v>-16280.959349593495</v>
      </c>
      <c r="Z111" s="10">
        <f t="shared" ref="Z111:Z120" si="47">V111/61.5</f>
        <v>3604.2764227642278</v>
      </c>
      <c r="AA111" s="10">
        <f t="shared" si="43"/>
        <v>2930.3089430894311</v>
      </c>
      <c r="AB111" s="10">
        <f t="shared" si="32"/>
        <v>-820.35772357723579</v>
      </c>
      <c r="AC111" s="3">
        <f t="shared" si="33"/>
        <v>-127.99560522489928</v>
      </c>
      <c r="AD111" s="10">
        <v>13</v>
      </c>
      <c r="AE111" s="10">
        <v>13</v>
      </c>
      <c r="AF111" s="10">
        <v>12</v>
      </c>
      <c r="AG111" s="10">
        <v>13</v>
      </c>
      <c r="AH111" s="3">
        <f t="shared" si="34"/>
        <v>8.3333333333333321</v>
      </c>
    </row>
    <row r="112" spans="1:35" ht="33" customHeight="1" x14ac:dyDescent="0.25">
      <c r="A112" s="6">
        <v>110</v>
      </c>
      <c r="B112" s="16" t="s">
        <v>112</v>
      </c>
      <c r="C112" s="9">
        <v>7271792</v>
      </c>
      <c r="D112" s="9">
        <v>7904582</v>
      </c>
      <c r="E112" s="9">
        <v>4792348</v>
      </c>
      <c r="F112" s="9">
        <v>4988121</v>
      </c>
      <c r="G112" s="9">
        <f t="shared" ref="G112:G120" si="48">C112/61.5</f>
        <v>118240.52032520325</v>
      </c>
      <c r="H112" s="9">
        <f t="shared" si="46"/>
        <v>128529.78861788618</v>
      </c>
      <c r="I112" s="10">
        <f t="shared" si="42"/>
        <v>77924.357723577239</v>
      </c>
      <c r="J112" s="10">
        <f t="shared" si="27"/>
        <v>81107.658536585368</v>
      </c>
      <c r="K112" s="3">
        <f t="shared" si="28"/>
        <v>4.0851165232574935</v>
      </c>
      <c r="L112" s="9">
        <v>5834992</v>
      </c>
      <c r="M112" s="9">
        <v>7295588</v>
      </c>
      <c r="N112" s="9">
        <v>9192944</v>
      </c>
      <c r="O112" s="9">
        <v>9321213</v>
      </c>
      <c r="P112" s="9">
        <f t="shared" si="35"/>
        <v>94877.918699186994</v>
      </c>
      <c r="Q112" s="9">
        <f t="shared" si="44"/>
        <v>118627.44715447155</v>
      </c>
      <c r="R112" s="9">
        <f t="shared" si="45"/>
        <v>149478.76422764227</v>
      </c>
      <c r="S112" s="9">
        <f t="shared" si="29"/>
        <v>151564.43902439025</v>
      </c>
      <c r="T112" s="3">
        <f t="shared" si="30"/>
        <v>1.3952983940726713</v>
      </c>
      <c r="U112" s="9">
        <v>1306182</v>
      </c>
      <c r="V112" s="9">
        <v>535572</v>
      </c>
      <c r="W112" s="9">
        <v>-4400596</v>
      </c>
      <c r="X112" s="9">
        <v>-4333092</v>
      </c>
      <c r="Y112" s="9">
        <f t="shared" ref="Y112:Y120" si="49">U112/61.5</f>
        <v>21238.731707317074</v>
      </c>
      <c r="Z112" s="9">
        <f t="shared" si="47"/>
        <v>8708.4878048780483</v>
      </c>
      <c r="AA112" s="10">
        <f t="shared" si="43"/>
        <v>-71554.406504065046</v>
      </c>
      <c r="AB112" s="10">
        <f t="shared" si="32"/>
        <v>-70456.780487804877</v>
      </c>
      <c r="AC112" s="3">
        <f t="shared" si="33"/>
        <v>-1.533974034426246</v>
      </c>
      <c r="AD112" s="9">
        <v>6</v>
      </c>
      <c r="AE112" s="10">
        <v>6</v>
      </c>
      <c r="AF112" s="10">
        <v>14</v>
      </c>
      <c r="AG112" s="10">
        <v>16</v>
      </c>
      <c r="AH112" s="3">
        <f t="shared" si="34"/>
        <v>14.285714285714285</v>
      </c>
    </row>
    <row r="113" spans="1:35" ht="30" x14ac:dyDescent="0.25">
      <c r="A113" s="6">
        <v>111</v>
      </c>
      <c r="B113" s="1" t="s">
        <v>95</v>
      </c>
      <c r="C113" s="9">
        <v>4527470</v>
      </c>
      <c r="D113" s="9">
        <v>5202609</v>
      </c>
      <c r="E113" s="9">
        <v>4781311</v>
      </c>
      <c r="F113" s="9">
        <v>3707883</v>
      </c>
      <c r="G113" s="9">
        <f t="shared" si="48"/>
        <v>73617.398373983742</v>
      </c>
      <c r="H113" s="10">
        <f t="shared" si="46"/>
        <v>84595.268292682929</v>
      </c>
      <c r="I113" s="10">
        <f t="shared" si="42"/>
        <v>77744.894308943083</v>
      </c>
      <c r="J113" s="10">
        <f t="shared" si="27"/>
        <v>60290.780487804877</v>
      </c>
      <c r="K113" s="3">
        <f t="shared" si="28"/>
        <v>-22.450495272112605</v>
      </c>
      <c r="L113" s="9">
        <v>5723251</v>
      </c>
      <c r="M113" s="9">
        <v>6106331</v>
      </c>
      <c r="N113" s="9">
        <v>6057666</v>
      </c>
      <c r="O113" s="9">
        <v>5621905</v>
      </c>
      <c r="P113" s="9">
        <f t="shared" si="35"/>
        <v>93060.991869918696</v>
      </c>
      <c r="Q113" s="9">
        <f t="shared" si="44"/>
        <v>99289.934959349586</v>
      </c>
      <c r="R113" s="9">
        <f t="shared" si="45"/>
        <v>98498.634146341457</v>
      </c>
      <c r="S113" s="9">
        <f t="shared" si="29"/>
        <v>91413.08943089431</v>
      </c>
      <c r="T113" s="3">
        <f t="shared" si="30"/>
        <v>-7.193546161178249</v>
      </c>
      <c r="U113" s="9">
        <v>-1195781</v>
      </c>
      <c r="V113" s="9">
        <v>-903722</v>
      </c>
      <c r="W113" s="9">
        <v>-1276355</v>
      </c>
      <c r="X113" s="9">
        <v>-1914022</v>
      </c>
      <c r="Y113" s="9">
        <f t="shared" si="49"/>
        <v>-19443.593495934958</v>
      </c>
      <c r="Z113" s="10">
        <f t="shared" si="47"/>
        <v>-14694.666666666666</v>
      </c>
      <c r="AA113" s="10">
        <f t="shared" si="43"/>
        <v>-20753.739837398374</v>
      </c>
      <c r="AB113" s="10">
        <f t="shared" si="32"/>
        <v>-31122.308943089432</v>
      </c>
      <c r="AC113" s="3">
        <f t="shared" si="33"/>
        <v>49.960003290620556</v>
      </c>
      <c r="AD113" s="10">
        <v>8</v>
      </c>
      <c r="AE113" s="10">
        <v>13</v>
      </c>
      <c r="AF113" s="10">
        <v>13</v>
      </c>
      <c r="AG113" s="10">
        <v>12</v>
      </c>
      <c r="AH113" s="3">
        <f t="shared" si="34"/>
        <v>-7.6923076923076925</v>
      </c>
    </row>
    <row r="114" spans="1:35" ht="30" x14ac:dyDescent="0.25">
      <c r="A114" s="6">
        <v>112</v>
      </c>
      <c r="B114" s="21" t="s">
        <v>97</v>
      </c>
      <c r="C114" s="9">
        <v>3934553</v>
      </c>
      <c r="D114" s="9">
        <v>4182072</v>
      </c>
      <c r="E114" s="9">
        <v>4396948</v>
      </c>
      <c r="F114" s="9">
        <v>4150577</v>
      </c>
      <c r="G114" s="9">
        <f t="shared" si="48"/>
        <v>63976.471544715445</v>
      </c>
      <c r="H114" s="10">
        <f t="shared" si="46"/>
        <v>68001.170731707316</v>
      </c>
      <c r="I114" s="10">
        <f t="shared" si="42"/>
        <v>71495.08943089431</v>
      </c>
      <c r="J114" s="10">
        <f t="shared" si="27"/>
        <v>67489.05691056911</v>
      </c>
      <c r="K114" s="3">
        <f t="shared" si="28"/>
        <v>-5.6032275114465762</v>
      </c>
      <c r="L114" s="9">
        <v>3794323</v>
      </c>
      <c r="M114" s="9">
        <v>3903811</v>
      </c>
      <c r="N114" s="9">
        <v>3591083</v>
      </c>
      <c r="O114" s="9">
        <v>3971174</v>
      </c>
      <c r="P114" s="9">
        <f t="shared" si="35"/>
        <v>61696.308943089432</v>
      </c>
      <c r="Q114" s="9">
        <f t="shared" si="44"/>
        <v>63476.601626016258</v>
      </c>
      <c r="R114" s="9">
        <f t="shared" si="45"/>
        <v>58391.593495934962</v>
      </c>
      <c r="S114" s="9">
        <f t="shared" si="29"/>
        <v>64571.934959349594</v>
      </c>
      <c r="T114" s="3">
        <f t="shared" si="30"/>
        <v>10.584300056556755</v>
      </c>
      <c r="U114" s="9">
        <v>125135</v>
      </c>
      <c r="V114" s="9">
        <v>242331</v>
      </c>
      <c r="W114" s="9">
        <v>721798</v>
      </c>
      <c r="X114" s="9">
        <v>145289</v>
      </c>
      <c r="Y114" s="9">
        <f t="shared" si="49"/>
        <v>2034.7154471544716</v>
      </c>
      <c r="Z114" s="10">
        <f t="shared" si="47"/>
        <v>3940.3414634146343</v>
      </c>
      <c r="AA114" s="10">
        <f t="shared" si="43"/>
        <v>11736.552845528455</v>
      </c>
      <c r="AB114" s="10">
        <f t="shared" si="32"/>
        <v>2362.4227642276423</v>
      </c>
      <c r="AC114" s="3">
        <f t="shared" si="33"/>
        <v>-79.871238213461382</v>
      </c>
      <c r="AD114" s="10">
        <v>6</v>
      </c>
      <c r="AE114" s="10">
        <v>6</v>
      </c>
      <c r="AF114" s="10">
        <v>7</v>
      </c>
      <c r="AG114" s="10">
        <v>7</v>
      </c>
      <c r="AH114" s="3">
        <f t="shared" si="34"/>
        <v>0</v>
      </c>
    </row>
    <row r="115" spans="1:35" ht="30" x14ac:dyDescent="0.25">
      <c r="A115" s="6">
        <v>113</v>
      </c>
      <c r="B115" s="16" t="s">
        <v>110</v>
      </c>
      <c r="C115" s="9">
        <v>7162033</v>
      </c>
      <c r="D115" s="9">
        <v>6661913</v>
      </c>
      <c r="E115" s="9">
        <v>4294336</v>
      </c>
      <c r="F115" s="9">
        <v>3468069</v>
      </c>
      <c r="G115" s="9">
        <f t="shared" si="48"/>
        <v>116455.82113821138</v>
      </c>
      <c r="H115" s="9">
        <f t="shared" si="46"/>
        <v>108323.78861788618</v>
      </c>
      <c r="I115" s="10">
        <f t="shared" si="42"/>
        <v>69826.601626016258</v>
      </c>
      <c r="J115" s="10">
        <f t="shared" si="27"/>
        <v>56391.365853658535</v>
      </c>
      <c r="K115" s="3">
        <f t="shared" si="28"/>
        <v>-19.240855862233417</v>
      </c>
      <c r="L115" s="9">
        <v>6496488</v>
      </c>
      <c r="M115" s="9">
        <v>6541632</v>
      </c>
      <c r="N115" s="9">
        <v>5414507</v>
      </c>
      <c r="O115" s="9">
        <v>5630650</v>
      </c>
      <c r="P115" s="9">
        <f t="shared" si="35"/>
        <v>105633.95121951219</v>
      </c>
      <c r="Q115" s="9">
        <f t="shared" si="44"/>
        <v>106368</v>
      </c>
      <c r="R115" s="9">
        <f t="shared" si="45"/>
        <v>88040.76422764227</v>
      </c>
      <c r="S115" s="9">
        <f t="shared" si="29"/>
        <v>91555.284552845522</v>
      </c>
      <c r="T115" s="3">
        <f t="shared" si="30"/>
        <v>3.9919239184657069</v>
      </c>
      <c r="U115" s="9">
        <v>598991</v>
      </c>
      <c r="V115" s="9">
        <v>103054</v>
      </c>
      <c r="W115" s="9">
        <v>-1120171</v>
      </c>
      <c r="X115" s="9">
        <v>-2162581</v>
      </c>
      <c r="Y115" s="9">
        <f t="shared" si="49"/>
        <v>9739.6910569105694</v>
      </c>
      <c r="Z115" s="9">
        <f t="shared" si="47"/>
        <v>1675.6747967479675</v>
      </c>
      <c r="AA115" s="10">
        <f t="shared" si="43"/>
        <v>-18214.162601626016</v>
      </c>
      <c r="AB115" s="10">
        <f t="shared" si="32"/>
        <v>-35163.918699186994</v>
      </c>
      <c r="AC115" s="3">
        <f t="shared" si="33"/>
        <v>93.058113448750234</v>
      </c>
      <c r="AD115" s="9">
        <v>9</v>
      </c>
      <c r="AE115" s="10">
        <v>10</v>
      </c>
      <c r="AF115" s="10">
        <v>9</v>
      </c>
      <c r="AG115" s="10">
        <v>8</v>
      </c>
      <c r="AH115" s="3">
        <f t="shared" si="34"/>
        <v>-11.111111111111111</v>
      </c>
    </row>
    <row r="116" spans="1:35" ht="30" x14ac:dyDescent="0.25">
      <c r="A116" s="6">
        <v>114</v>
      </c>
      <c r="B116" s="21" t="s">
        <v>102</v>
      </c>
      <c r="C116" s="9">
        <v>359740</v>
      </c>
      <c r="D116" s="9">
        <v>2286399</v>
      </c>
      <c r="E116" s="9">
        <v>2436735</v>
      </c>
      <c r="F116" s="9">
        <v>3542990</v>
      </c>
      <c r="G116" s="9">
        <f t="shared" si="48"/>
        <v>5849.4308943089427</v>
      </c>
      <c r="H116" s="10">
        <f t="shared" si="46"/>
        <v>37177.219512195123</v>
      </c>
      <c r="I116" s="10">
        <f t="shared" si="42"/>
        <v>39621.707317073167</v>
      </c>
      <c r="J116" s="10">
        <f t="shared" si="27"/>
        <v>57609.593495934962</v>
      </c>
      <c r="K116" s="3">
        <f t="shared" si="28"/>
        <v>45.399068835962872</v>
      </c>
      <c r="L116" s="9">
        <v>1987582</v>
      </c>
      <c r="M116" s="9">
        <v>3077232</v>
      </c>
      <c r="N116" s="9">
        <v>2277974</v>
      </c>
      <c r="O116" s="9">
        <v>2565908</v>
      </c>
      <c r="P116" s="9">
        <f t="shared" si="35"/>
        <v>32318.406504065042</v>
      </c>
      <c r="Q116" s="9">
        <f t="shared" si="44"/>
        <v>50036.292682926833</v>
      </c>
      <c r="R116" s="9">
        <f t="shared" si="45"/>
        <v>37040.227642276426</v>
      </c>
      <c r="S116" s="9">
        <f t="shared" si="29"/>
        <v>41722.081300813006</v>
      </c>
      <c r="T116" s="3">
        <f t="shared" si="30"/>
        <v>12.639915995529361</v>
      </c>
      <c r="U116" s="9">
        <v>-1627842</v>
      </c>
      <c r="V116" s="9">
        <v>-790833</v>
      </c>
      <c r="W116" s="9">
        <v>142885</v>
      </c>
      <c r="X116" s="9">
        <v>879374</v>
      </c>
      <c r="Y116" s="9">
        <f t="shared" si="49"/>
        <v>-26468.975609756097</v>
      </c>
      <c r="Z116" s="10">
        <f t="shared" si="47"/>
        <v>-12859.073170731708</v>
      </c>
      <c r="AA116" s="10">
        <f t="shared" si="43"/>
        <v>2323.3333333333335</v>
      </c>
      <c r="AB116" s="10">
        <f t="shared" si="32"/>
        <v>14298.764227642276</v>
      </c>
      <c r="AC116" s="3">
        <f t="shared" si="33"/>
        <v>515.44178885117401</v>
      </c>
      <c r="AD116" s="10">
        <v>2</v>
      </c>
      <c r="AE116" s="10">
        <v>2</v>
      </c>
      <c r="AF116" s="10">
        <v>2</v>
      </c>
      <c r="AG116" s="10">
        <v>2</v>
      </c>
      <c r="AH116" s="3">
        <f t="shared" si="34"/>
        <v>0</v>
      </c>
    </row>
    <row r="117" spans="1:35" ht="30" x14ac:dyDescent="0.25">
      <c r="A117" s="6">
        <v>115</v>
      </c>
      <c r="B117" s="21" t="s">
        <v>99</v>
      </c>
      <c r="C117" s="9">
        <v>2202180</v>
      </c>
      <c r="D117" s="9">
        <v>2370452</v>
      </c>
      <c r="E117" s="9">
        <v>2228396</v>
      </c>
      <c r="F117" s="9">
        <v>2144143</v>
      </c>
      <c r="G117" s="9">
        <f t="shared" si="48"/>
        <v>35807.804878048781</v>
      </c>
      <c r="H117" s="10">
        <f t="shared" si="46"/>
        <v>38543.934959349594</v>
      </c>
      <c r="I117" s="10">
        <f t="shared" si="42"/>
        <v>36234.081300813006</v>
      </c>
      <c r="J117" s="10">
        <f t="shared" si="27"/>
        <v>34864.113821138213</v>
      </c>
      <c r="K117" s="3">
        <f t="shared" si="28"/>
        <v>-3.7808809565265777</v>
      </c>
      <c r="L117" s="9">
        <v>2125980</v>
      </c>
      <c r="M117" s="9">
        <v>2148477</v>
      </c>
      <c r="N117" s="9">
        <v>2062327</v>
      </c>
      <c r="O117" s="9">
        <v>1860993</v>
      </c>
      <c r="P117" s="9">
        <f t="shared" si="35"/>
        <v>34568.780487804877</v>
      </c>
      <c r="Q117" s="9">
        <f t="shared" si="44"/>
        <v>34934.585365853658</v>
      </c>
      <c r="R117" s="9">
        <f t="shared" si="45"/>
        <v>33533.772357723574</v>
      </c>
      <c r="S117" s="9">
        <f t="shared" si="29"/>
        <v>30260.048780487807</v>
      </c>
      <c r="T117" s="3">
        <f t="shared" si="30"/>
        <v>-9.762467348776406</v>
      </c>
      <c r="U117" s="9">
        <v>76200</v>
      </c>
      <c r="V117" s="9">
        <v>221975</v>
      </c>
      <c r="W117" s="9">
        <v>166069</v>
      </c>
      <c r="X117" s="9">
        <v>283150</v>
      </c>
      <c r="Y117" s="9">
        <f t="shared" si="49"/>
        <v>1239.0243902439024</v>
      </c>
      <c r="Z117" s="10">
        <f t="shared" si="47"/>
        <v>3609.3495934959351</v>
      </c>
      <c r="AA117" s="10">
        <f t="shared" si="43"/>
        <v>2700.3089430894311</v>
      </c>
      <c r="AB117" s="10">
        <f t="shared" si="32"/>
        <v>4604.0650406504064</v>
      </c>
      <c r="AC117" s="3">
        <f t="shared" si="33"/>
        <v>70.501418085253718</v>
      </c>
      <c r="AD117" s="10">
        <v>3</v>
      </c>
      <c r="AE117" s="10">
        <v>3</v>
      </c>
      <c r="AF117" s="10">
        <v>3</v>
      </c>
      <c r="AG117" s="10">
        <v>3</v>
      </c>
      <c r="AH117" s="3">
        <f t="shared" si="34"/>
        <v>0</v>
      </c>
    </row>
    <row r="118" spans="1:35" ht="30" x14ac:dyDescent="0.25">
      <c r="A118" s="6">
        <v>116</v>
      </c>
      <c r="B118" s="21" t="s">
        <v>100</v>
      </c>
      <c r="C118" s="9">
        <v>1904196</v>
      </c>
      <c r="D118" s="9">
        <v>1530238</v>
      </c>
      <c r="E118" s="9">
        <v>1703042</v>
      </c>
      <c r="F118" s="9">
        <v>1023502</v>
      </c>
      <c r="G118" s="9">
        <f t="shared" si="48"/>
        <v>30962.536585365855</v>
      </c>
      <c r="H118" s="10">
        <f t="shared" si="46"/>
        <v>24881.91869918699</v>
      </c>
      <c r="I118" s="10">
        <f t="shared" si="42"/>
        <v>27691.739837398374</v>
      </c>
      <c r="J118" s="10">
        <f t="shared" si="27"/>
        <v>16642.308943089432</v>
      </c>
      <c r="K118" s="3">
        <f t="shared" si="28"/>
        <v>-39.901540889772534</v>
      </c>
      <c r="L118" s="9">
        <v>771635</v>
      </c>
      <c r="M118" s="9">
        <v>1684855</v>
      </c>
      <c r="N118" s="9">
        <v>108819</v>
      </c>
      <c r="O118" s="9">
        <v>1634907</v>
      </c>
      <c r="P118" s="9">
        <f t="shared" si="35"/>
        <v>12546.91056910569</v>
      </c>
      <c r="Q118" s="9">
        <f t="shared" si="44"/>
        <v>27396.016260162603</v>
      </c>
      <c r="R118" s="9">
        <f t="shared" si="45"/>
        <v>1769.4146341463415</v>
      </c>
      <c r="S118" s="9">
        <f t="shared" si="29"/>
        <v>26583.853658536584</v>
      </c>
      <c r="T118" s="3">
        <f t="shared" si="30"/>
        <v>1402.4095056929398</v>
      </c>
      <c r="U118" s="9">
        <v>1132561</v>
      </c>
      <c r="V118" s="9">
        <v>-154617</v>
      </c>
      <c r="W118" s="9">
        <v>1594223</v>
      </c>
      <c r="X118" s="9">
        <v>-611405</v>
      </c>
      <c r="Y118" s="9">
        <f t="shared" si="49"/>
        <v>18415.626016260161</v>
      </c>
      <c r="Z118" s="10">
        <f t="shared" si="47"/>
        <v>-2514.0975609756097</v>
      </c>
      <c r="AA118" s="10">
        <f t="shared" si="43"/>
        <v>25922.325203252032</v>
      </c>
      <c r="AB118" s="10">
        <f t="shared" si="32"/>
        <v>-9941.5447154471549</v>
      </c>
      <c r="AC118" s="3">
        <f t="shared" si="33"/>
        <v>-138.35128460698408</v>
      </c>
      <c r="AD118" s="10">
        <v>3</v>
      </c>
      <c r="AE118" s="10">
        <v>3</v>
      </c>
      <c r="AF118" s="10">
        <v>2</v>
      </c>
      <c r="AG118" s="10">
        <v>2</v>
      </c>
      <c r="AH118" s="3">
        <f t="shared" si="34"/>
        <v>0</v>
      </c>
    </row>
    <row r="119" spans="1:35" s="25" customFormat="1" ht="30" x14ac:dyDescent="0.25">
      <c r="A119" s="6">
        <v>117</v>
      </c>
      <c r="B119" s="21" t="s">
        <v>101</v>
      </c>
      <c r="C119" s="9">
        <v>386419</v>
      </c>
      <c r="D119" s="9">
        <v>1914388</v>
      </c>
      <c r="E119" s="9">
        <v>1429402</v>
      </c>
      <c r="F119" s="9">
        <v>1331711</v>
      </c>
      <c r="G119" s="9">
        <f t="shared" si="48"/>
        <v>6283.2357723577234</v>
      </c>
      <c r="H119" s="10">
        <f t="shared" si="46"/>
        <v>31128.260162601626</v>
      </c>
      <c r="I119" s="10">
        <f t="shared" si="42"/>
        <v>23242.308943089432</v>
      </c>
      <c r="J119" s="10">
        <f t="shared" si="27"/>
        <v>21653.837398373984</v>
      </c>
      <c r="K119" s="3">
        <f t="shared" si="28"/>
        <v>-6.8343964818854328</v>
      </c>
      <c r="L119" s="10">
        <v>632162</v>
      </c>
      <c r="M119" s="10">
        <v>1609953</v>
      </c>
      <c r="N119" s="10">
        <v>1925971</v>
      </c>
      <c r="O119" s="10">
        <v>1413000</v>
      </c>
      <c r="P119" s="9">
        <f t="shared" si="35"/>
        <v>10279.056910569107</v>
      </c>
      <c r="Q119" s="9">
        <f t="shared" si="44"/>
        <v>26178.09756097561</v>
      </c>
      <c r="R119" s="9">
        <f t="shared" si="45"/>
        <v>31316.601626016261</v>
      </c>
      <c r="S119" s="9">
        <f t="shared" si="29"/>
        <v>22975.609756097561</v>
      </c>
      <c r="T119" s="3">
        <f t="shared" si="30"/>
        <v>-26.63440934468899</v>
      </c>
      <c r="U119" s="9">
        <v>-245743</v>
      </c>
      <c r="V119" s="9">
        <v>304435</v>
      </c>
      <c r="W119" s="9">
        <v>-496569</v>
      </c>
      <c r="X119" s="9">
        <v>81289</v>
      </c>
      <c r="Y119" s="9">
        <f t="shared" si="49"/>
        <v>-3995.8211382113823</v>
      </c>
      <c r="Z119" s="10">
        <f t="shared" si="47"/>
        <v>4950.1626016260161</v>
      </c>
      <c r="AA119" s="10">
        <f t="shared" si="43"/>
        <v>-8074.292682926829</v>
      </c>
      <c r="AB119" s="10">
        <f t="shared" si="32"/>
        <v>1321.7723577235772</v>
      </c>
      <c r="AC119" s="3">
        <f t="shared" si="33"/>
        <v>-116.37013184471844</v>
      </c>
      <c r="AD119" s="10">
        <v>1</v>
      </c>
      <c r="AE119" s="10">
        <v>1</v>
      </c>
      <c r="AF119" s="10">
        <v>1</v>
      </c>
      <c r="AG119" s="10">
        <v>1</v>
      </c>
      <c r="AH119" s="3">
        <f t="shared" si="34"/>
        <v>0</v>
      </c>
    </row>
    <row r="120" spans="1:35" s="25" customFormat="1" ht="45.75" thickBot="1" x14ac:dyDescent="0.3">
      <c r="A120" s="6">
        <v>118</v>
      </c>
      <c r="B120" s="42" t="s">
        <v>80</v>
      </c>
      <c r="C120" s="29">
        <v>13322429</v>
      </c>
      <c r="D120" s="29">
        <v>10537054</v>
      </c>
      <c r="E120" s="29">
        <v>0</v>
      </c>
      <c r="F120" s="29">
        <v>9869068</v>
      </c>
      <c r="G120" s="29">
        <f t="shared" si="48"/>
        <v>216624.86178861788</v>
      </c>
      <c r="H120" s="36">
        <f t="shared" si="46"/>
        <v>171334.21138211383</v>
      </c>
      <c r="I120" s="36">
        <f t="shared" si="42"/>
        <v>0</v>
      </c>
      <c r="J120" s="10">
        <f t="shared" si="27"/>
        <v>160472.65040650408</v>
      </c>
      <c r="K120" s="3"/>
      <c r="L120" s="29">
        <v>12548560</v>
      </c>
      <c r="M120" s="29">
        <v>7997083</v>
      </c>
      <c r="N120" s="29">
        <v>0</v>
      </c>
      <c r="O120" s="29">
        <v>6722511</v>
      </c>
      <c r="P120" s="18">
        <f t="shared" si="35"/>
        <v>204041.62601626015</v>
      </c>
      <c r="Q120" s="18">
        <f t="shared" si="44"/>
        <v>130033.86991869919</v>
      </c>
      <c r="R120" s="18">
        <f t="shared" si="45"/>
        <v>0</v>
      </c>
      <c r="S120" s="9">
        <f t="shared" si="29"/>
        <v>109309.12195121951</v>
      </c>
      <c r="T120" s="3"/>
      <c r="U120" s="29">
        <v>773869</v>
      </c>
      <c r="V120" s="29">
        <v>2539971</v>
      </c>
      <c r="W120" s="29">
        <v>0</v>
      </c>
      <c r="X120" s="29">
        <v>2831901</v>
      </c>
      <c r="Y120" s="29">
        <f t="shared" si="49"/>
        <v>12583.235772357724</v>
      </c>
      <c r="Z120" s="36">
        <f t="shared" si="47"/>
        <v>41300.341463414632</v>
      </c>
      <c r="AA120" s="36">
        <f t="shared" si="43"/>
        <v>0</v>
      </c>
      <c r="AB120" s="10">
        <f t="shared" si="32"/>
        <v>46047.170731707316</v>
      </c>
      <c r="AC120" s="3"/>
      <c r="AD120" s="36">
        <v>17</v>
      </c>
      <c r="AE120" s="36">
        <v>18</v>
      </c>
      <c r="AF120" s="36">
        <v>0</v>
      </c>
      <c r="AG120" s="36">
        <v>15</v>
      </c>
      <c r="AH120" s="3"/>
      <c r="AI120" s="30"/>
    </row>
    <row r="121" spans="1:35" s="25" customFormat="1" ht="15.75" thickBot="1" x14ac:dyDescent="0.3">
      <c r="A121" s="43"/>
      <c r="B121" s="44" t="s">
        <v>124</v>
      </c>
      <c r="C121" s="59">
        <f t="shared" ref="C121:I121" si="50">SUM(C3:C120)</f>
        <v>43415999224</v>
      </c>
      <c r="D121" s="45">
        <f t="shared" si="50"/>
        <v>48284091989</v>
      </c>
      <c r="E121" s="45">
        <f t="shared" si="50"/>
        <v>45841037278</v>
      </c>
      <c r="F121" s="45">
        <f t="shared" si="50"/>
        <v>48672790198</v>
      </c>
      <c r="G121" s="45">
        <f t="shared" si="50"/>
        <v>705951206.89430881</v>
      </c>
      <c r="H121" s="45">
        <f t="shared" si="50"/>
        <v>785107186.81300771</v>
      </c>
      <c r="I121" s="45">
        <f t="shared" si="50"/>
        <v>745382719.96747935</v>
      </c>
      <c r="J121" s="45">
        <f>SUM(J3:J120)</f>
        <v>791427482.89430845</v>
      </c>
      <c r="K121" s="74">
        <f t="shared" si="28"/>
        <v>6.1773316838949741</v>
      </c>
      <c r="L121" s="45">
        <f t="shared" ref="L121:S121" si="51">SUM(L3:L120)</f>
        <v>44286784709</v>
      </c>
      <c r="M121" s="45">
        <f t="shared" si="51"/>
        <v>46794078820</v>
      </c>
      <c r="N121" s="45">
        <f t="shared" si="51"/>
        <v>43887245862</v>
      </c>
      <c r="O121" s="45">
        <f t="shared" si="51"/>
        <v>42227675878</v>
      </c>
      <c r="P121" s="45">
        <f t="shared" si="51"/>
        <v>720110320.47154486</v>
      </c>
      <c r="Q121" s="46">
        <f t="shared" si="51"/>
        <v>760879330.40650403</v>
      </c>
      <c r="R121" s="45">
        <f t="shared" si="51"/>
        <v>713613753.85365868</v>
      </c>
      <c r="S121" s="45">
        <f t="shared" si="51"/>
        <v>686628876.06504071</v>
      </c>
      <c r="T121" s="35">
        <f t="shared" si="30"/>
        <v>-3.7814402599297017</v>
      </c>
      <c r="U121" s="45">
        <f ca="1">SUM(U3:U121)</f>
        <v>-1122535163</v>
      </c>
      <c r="V121" s="45">
        <f t="shared" ref="V121:AB121" si="52">SUM(V3:V120)</f>
        <v>575164844</v>
      </c>
      <c r="W121" s="45">
        <f t="shared" si="52"/>
        <v>1620693030</v>
      </c>
      <c r="X121" s="45">
        <f t="shared" si="52"/>
        <v>6826507088</v>
      </c>
      <c r="Y121" s="45">
        <f t="shared" si="52"/>
        <v>-18967731.658536579</v>
      </c>
      <c r="Z121" s="45">
        <f t="shared" si="52"/>
        <v>9352273.886178853</v>
      </c>
      <c r="AA121" s="45">
        <f t="shared" si="52"/>
        <v>26352732.195121985</v>
      </c>
      <c r="AB121" s="45">
        <f t="shared" si="52"/>
        <v>111000115.25203247</v>
      </c>
      <c r="AC121" s="3">
        <f t="shared" si="33"/>
        <v>321.20913471195712</v>
      </c>
      <c r="AD121" s="45">
        <f>SUM(AD3:AD120)</f>
        <v>27536</v>
      </c>
      <c r="AE121" s="45">
        <f>SUM(AE3:AE120)</f>
        <v>28294</v>
      </c>
      <c r="AF121" s="45">
        <f>SUM(AF3:AF120)</f>
        <v>28548</v>
      </c>
      <c r="AG121" s="56">
        <f>SUM(AG3:AG120)</f>
        <v>27981</v>
      </c>
      <c r="AH121" s="3">
        <f t="shared" si="34"/>
        <v>-1.9861286254728878</v>
      </c>
    </row>
  </sheetData>
  <autoFilter ref="A2:AI2">
    <sortState ref="A3:U123">
      <sortCondition descending="1" ref="E2"/>
    </sortState>
  </autoFilter>
  <mergeCells count="7">
    <mergeCell ref="C1:E1"/>
    <mergeCell ref="G1:I1"/>
    <mergeCell ref="U1:W1"/>
    <mergeCell ref="Y1:AA1"/>
    <mergeCell ref="AD1:AF1"/>
    <mergeCell ref="L1:N1"/>
    <mergeCell ref="P1:R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16" workbookViewId="0">
      <selection activeCell="N8" sqref="N8"/>
    </sheetView>
  </sheetViews>
  <sheetFormatPr defaultRowHeight="15" x14ac:dyDescent="0.25"/>
  <cols>
    <col min="1" max="1" width="4.7109375" customWidth="1"/>
    <col min="2" max="2" width="47.5703125" style="17" customWidth="1"/>
    <col min="3" max="3" width="13.140625" hidden="1" customWidth="1"/>
    <col min="4" max="6" width="13" hidden="1" customWidth="1"/>
    <col min="7" max="7" width="12" customWidth="1"/>
    <col min="8" max="8" width="11.140625" customWidth="1"/>
    <col min="9" max="11" width="11.42578125" customWidth="1"/>
    <col min="12" max="12" width="14.28515625" customWidth="1"/>
  </cols>
  <sheetData>
    <row r="1" spans="1:12" ht="45" customHeight="1" x14ac:dyDescent="0.25">
      <c r="A1" s="14" t="s">
        <v>0</v>
      </c>
      <c r="B1" s="15" t="s">
        <v>123</v>
      </c>
      <c r="C1" s="81" t="s">
        <v>125</v>
      </c>
      <c r="D1" s="82"/>
      <c r="E1" s="82"/>
      <c r="F1" s="64"/>
      <c r="G1" s="65" t="s">
        <v>134</v>
      </c>
      <c r="H1" s="66"/>
      <c r="I1" s="66"/>
      <c r="J1" s="67"/>
      <c r="K1" s="55" t="s">
        <v>132</v>
      </c>
    </row>
    <row r="2" spans="1:12" x14ac:dyDescent="0.25">
      <c r="A2" s="5"/>
      <c r="B2" s="1"/>
      <c r="C2" s="7">
        <v>2014</v>
      </c>
      <c r="D2" s="7">
        <v>2015</v>
      </c>
      <c r="E2" s="7">
        <v>2016</v>
      </c>
      <c r="F2" s="62">
        <v>2017</v>
      </c>
      <c r="G2" s="39">
        <v>2014</v>
      </c>
      <c r="H2" s="39">
        <v>2015</v>
      </c>
      <c r="I2" s="39">
        <v>2016</v>
      </c>
      <c r="J2" s="39">
        <v>2017</v>
      </c>
      <c r="K2" s="53" t="s">
        <v>104</v>
      </c>
    </row>
    <row r="3" spans="1:12" ht="27" customHeight="1" x14ac:dyDescent="0.25">
      <c r="A3" s="6">
        <v>1</v>
      </c>
      <c r="B3" s="1" t="s">
        <v>5</v>
      </c>
      <c r="C3" s="9">
        <v>838215764</v>
      </c>
      <c r="D3" s="9">
        <v>547965610</v>
      </c>
      <c r="E3" s="9">
        <v>2067617292</v>
      </c>
      <c r="F3" s="22">
        <v>5178880138</v>
      </c>
      <c r="G3" s="9">
        <f t="shared" ref="G3:J5" si="0">C3/61.5</f>
        <v>13629524.617886178</v>
      </c>
      <c r="H3" s="10">
        <f t="shared" si="0"/>
        <v>8910009.9186991863</v>
      </c>
      <c r="I3" s="10">
        <f t="shared" si="0"/>
        <v>33619793.36585366</v>
      </c>
      <c r="J3" s="26">
        <f t="shared" si="0"/>
        <v>84209433.138211384</v>
      </c>
      <c r="K3" s="35">
        <f t="shared" ref="K3:K35" si="1">(F3-E3)/E3*100</f>
        <v>150.47576057900372</v>
      </c>
    </row>
    <row r="4" spans="1:12" ht="26.25" customHeight="1" x14ac:dyDescent="0.25">
      <c r="A4" s="6">
        <v>2</v>
      </c>
      <c r="B4" s="2" t="s">
        <v>36</v>
      </c>
      <c r="C4" s="9">
        <v>-11248222</v>
      </c>
      <c r="D4" s="9">
        <v>3892549</v>
      </c>
      <c r="E4" s="9">
        <v>31715321</v>
      </c>
      <c r="F4" s="22">
        <v>1155799308</v>
      </c>
      <c r="G4" s="9">
        <f t="shared" si="0"/>
        <v>-182897.91869918699</v>
      </c>
      <c r="H4" s="10">
        <f t="shared" si="0"/>
        <v>63293.479674796748</v>
      </c>
      <c r="I4" s="10">
        <f t="shared" si="0"/>
        <v>515696.27642276423</v>
      </c>
      <c r="J4" s="26">
        <f t="shared" si="0"/>
        <v>18793484.68292683</v>
      </c>
      <c r="K4" s="35">
        <f t="shared" si="1"/>
        <v>3544.2932675977013</v>
      </c>
    </row>
    <row r="5" spans="1:12" ht="28.5" customHeight="1" x14ac:dyDescent="0.25">
      <c r="A5" s="6">
        <v>3</v>
      </c>
      <c r="B5" s="2" t="s">
        <v>6</v>
      </c>
      <c r="C5" s="9">
        <v>501452044</v>
      </c>
      <c r="D5" s="9">
        <v>705180925</v>
      </c>
      <c r="E5" s="9">
        <v>153183421</v>
      </c>
      <c r="F5" s="22">
        <v>695063859</v>
      </c>
      <c r="G5" s="9">
        <f t="shared" si="0"/>
        <v>8153691.7723577237</v>
      </c>
      <c r="H5" s="10">
        <f t="shared" si="0"/>
        <v>11466356.50406504</v>
      </c>
      <c r="I5" s="10">
        <f t="shared" si="0"/>
        <v>2490787.3333333335</v>
      </c>
      <c r="J5" s="26">
        <f t="shared" si="0"/>
        <v>11301851.365853658</v>
      </c>
      <c r="K5" s="35">
        <f t="shared" si="1"/>
        <v>353.74613940760599</v>
      </c>
    </row>
    <row r="6" spans="1:12" ht="27" customHeight="1" x14ac:dyDescent="0.25">
      <c r="A6" s="6">
        <v>4</v>
      </c>
      <c r="B6" s="2" t="s">
        <v>4</v>
      </c>
      <c r="C6" s="9">
        <v>-874742280</v>
      </c>
      <c r="D6" s="9">
        <v>410143602</v>
      </c>
      <c r="E6" s="9">
        <v>842279166</v>
      </c>
      <c r="F6" s="22">
        <v>527772171</v>
      </c>
      <c r="G6" s="9">
        <f t="shared" ref="G6:I6" si="2">C6/61.5</f>
        <v>-14223451.707317073</v>
      </c>
      <c r="H6" s="10">
        <f t="shared" si="2"/>
        <v>6669001.658536585</v>
      </c>
      <c r="I6" s="10">
        <f t="shared" si="2"/>
        <v>13695596.195121951</v>
      </c>
      <c r="J6" s="26">
        <f t="shared" ref="J6:J37" si="3">F6/61.5</f>
        <v>8581661.3170731701</v>
      </c>
      <c r="K6" s="35">
        <f t="shared" si="1"/>
        <v>-37.339994587970139</v>
      </c>
      <c r="L6" s="49"/>
    </row>
    <row r="7" spans="1:12" ht="45" x14ac:dyDescent="0.25">
      <c r="A7" s="6">
        <v>5</v>
      </c>
      <c r="B7" s="1" t="s">
        <v>18</v>
      </c>
      <c r="C7" s="9">
        <v>581771</v>
      </c>
      <c r="D7" s="9">
        <v>-669987866</v>
      </c>
      <c r="E7" s="9">
        <v>-526639423</v>
      </c>
      <c r="F7" s="22">
        <v>185498284</v>
      </c>
      <c r="G7" s="9">
        <f t="shared" ref="G7:G26" si="4">C7/61.5</f>
        <v>9459.6910569105694</v>
      </c>
      <c r="H7" s="10">
        <f t="shared" ref="H7:H26" si="5">D7/61.5</f>
        <v>-10894111.642276423</v>
      </c>
      <c r="I7" s="10">
        <f t="shared" ref="I7:I26" si="6">E7/61.5</f>
        <v>-8563242.650406504</v>
      </c>
      <c r="J7" s="26">
        <f t="shared" si="3"/>
        <v>3016232.2601626017</v>
      </c>
      <c r="K7" s="35">
        <f t="shared" si="1"/>
        <v>-135.22301519762982</v>
      </c>
      <c r="L7" s="49"/>
    </row>
    <row r="8" spans="1:12" ht="45" x14ac:dyDescent="0.25">
      <c r="A8" s="6">
        <v>6</v>
      </c>
      <c r="B8" s="2" t="s">
        <v>130</v>
      </c>
      <c r="C8" s="9">
        <v>101455091</v>
      </c>
      <c r="D8" s="9">
        <v>214916941</v>
      </c>
      <c r="E8" s="9">
        <v>86806775</v>
      </c>
      <c r="F8" s="22">
        <v>129269043</v>
      </c>
      <c r="G8" s="9">
        <f t="shared" si="4"/>
        <v>1649676.2764227642</v>
      </c>
      <c r="H8" s="10">
        <f t="shared" si="5"/>
        <v>3494584.4065040653</v>
      </c>
      <c r="I8" s="10">
        <f t="shared" si="6"/>
        <v>1411492.2764227642</v>
      </c>
      <c r="J8" s="26">
        <f t="shared" si="3"/>
        <v>2101935.6585365855</v>
      </c>
      <c r="K8" s="35">
        <f t="shared" si="1"/>
        <v>48.91584556620149</v>
      </c>
    </row>
    <row r="9" spans="1:12" ht="30" x14ac:dyDescent="0.25">
      <c r="A9" s="6">
        <v>7</v>
      </c>
      <c r="B9" s="1" t="s">
        <v>12</v>
      </c>
      <c r="C9" s="9">
        <v>9616309</v>
      </c>
      <c r="D9" s="9">
        <v>-185175195</v>
      </c>
      <c r="E9" s="9">
        <v>4568681</v>
      </c>
      <c r="F9" s="22">
        <v>105347132</v>
      </c>
      <c r="G9" s="9">
        <f t="shared" si="4"/>
        <v>156362.74796747966</v>
      </c>
      <c r="H9" s="10">
        <f t="shared" si="5"/>
        <v>-3010978.7804878047</v>
      </c>
      <c r="I9" s="10">
        <f t="shared" si="6"/>
        <v>74287.495934959356</v>
      </c>
      <c r="J9" s="26">
        <f t="shared" si="3"/>
        <v>1712961.4959349593</v>
      </c>
      <c r="K9" s="35">
        <f t="shared" si="1"/>
        <v>2205.8544030541857</v>
      </c>
    </row>
    <row r="10" spans="1:12" ht="30" x14ac:dyDescent="0.25">
      <c r="A10" s="6">
        <v>8</v>
      </c>
      <c r="B10" s="1" t="s">
        <v>13</v>
      </c>
      <c r="C10" s="9">
        <v>83854835</v>
      </c>
      <c r="D10" s="9">
        <v>32075399</v>
      </c>
      <c r="E10" s="9">
        <v>130761629</v>
      </c>
      <c r="F10" s="22">
        <v>77177786</v>
      </c>
      <c r="G10" s="9">
        <f t="shared" si="4"/>
        <v>1363493.2520325202</v>
      </c>
      <c r="H10" s="10">
        <f t="shared" si="5"/>
        <v>521551.20325203252</v>
      </c>
      <c r="I10" s="10">
        <f t="shared" si="6"/>
        <v>2126205.349593496</v>
      </c>
      <c r="J10" s="26">
        <f t="shared" si="3"/>
        <v>1254923.349593496</v>
      </c>
      <c r="K10" s="35">
        <f t="shared" si="1"/>
        <v>-40.978262055759487</v>
      </c>
    </row>
    <row r="11" spans="1:12" ht="21.75" customHeight="1" x14ac:dyDescent="0.25">
      <c r="A11" s="6">
        <v>9</v>
      </c>
      <c r="B11" s="1" t="s">
        <v>19</v>
      </c>
      <c r="C11" s="9">
        <v>17142677</v>
      </c>
      <c r="D11" s="9">
        <v>34715615</v>
      </c>
      <c r="E11" s="9">
        <v>945400</v>
      </c>
      <c r="F11" s="22">
        <v>75713593</v>
      </c>
      <c r="G11" s="9">
        <f t="shared" si="4"/>
        <v>278742.71544715448</v>
      </c>
      <c r="H11" s="10">
        <f t="shared" si="5"/>
        <v>564481.54471544712</v>
      </c>
      <c r="I11" s="10">
        <f t="shared" si="6"/>
        <v>15372.357723577235</v>
      </c>
      <c r="J11" s="26">
        <f t="shared" si="3"/>
        <v>1231115.3333333333</v>
      </c>
      <c r="K11" s="35">
        <f t="shared" si="1"/>
        <v>7908.6305267611597</v>
      </c>
    </row>
    <row r="12" spans="1:12" ht="39.75" customHeight="1" x14ac:dyDescent="0.25">
      <c r="A12" s="6">
        <v>10</v>
      </c>
      <c r="B12" s="1" t="s">
        <v>8</v>
      </c>
      <c r="C12" s="9">
        <v>-130724462</v>
      </c>
      <c r="D12" s="9">
        <v>71496298</v>
      </c>
      <c r="E12" s="9">
        <v>2056503</v>
      </c>
      <c r="F12" s="22">
        <v>67936727</v>
      </c>
      <c r="G12" s="9">
        <f t="shared" si="4"/>
        <v>-2125601.0081300815</v>
      </c>
      <c r="H12" s="10">
        <f t="shared" si="5"/>
        <v>1162541.430894309</v>
      </c>
      <c r="I12" s="10">
        <f t="shared" si="6"/>
        <v>33439.07317073171</v>
      </c>
      <c r="J12" s="26">
        <f t="shared" si="3"/>
        <v>1104662.2276422763</v>
      </c>
      <c r="K12" s="35">
        <f t="shared" si="1"/>
        <v>3203.5073131427475</v>
      </c>
    </row>
    <row r="13" spans="1:12" s="49" customFormat="1" ht="26.25" customHeight="1" x14ac:dyDescent="0.25">
      <c r="A13" s="6">
        <v>11</v>
      </c>
      <c r="B13" s="1" t="s">
        <v>7</v>
      </c>
      <c r="C13" s="9">
        <v>7136194</v>
      </c>
      <c r="D13" s="9">
        <v>72979617</v>
      </c>
      <c r="E13" s="9">
        <v>65260231</v>
      </c>
      <c r="F13" s="22">
        <v>62541678</v>
      </c>
      <c r="G13" s="9">
        <f t="shared" si="4"/>
        <v>116035.67479674796</v>
      </c>
      <c r="H13" s="10">
        <f t="shared" si="5"/>
        <v>1186660.4390243902</v>
      </c>
      <c r="I13" s="10">
        <f t="shared" si="6"/>
        <v>1061141.9674796748</v>
      </c>
      <c r="J13" s="26">
        <f t="shared" si="3"/>
        <v>1016937.8536585366</v>
      </c>
      <c r="K13" s="35">
        <f t="shared" si="1"/>
        <v>-4.1657115801505515</v>
      </c>
    </row>
    <row r="14" spans="1:12" ht="30" x14ac:dyDescent="0.25">
      <c r="A14" s="6">
        <v>12</v>
      </c>
      <c r="B14" s="1" t="s">
        <v>31</v>
      </c>
      <c r="C14" s="9">
        <v>13901292</v>
      </c>
      <c r="D14" s="9">
        <v>21089379</v>
      </c>
      <c r="E14" s="9">
        <v>41825289</v>
      </c>
      <c r="F14" s="22">
        <v>60945963</v>
      </c>
      <c r="G14" s="9">
        <f t="shared" si="4"/>
        <v>226037.26829268291</v>
      </c>
      <c r="H14" s="10">
        <f t="shared" si="5"/>
        <v>342916.73170731706</v>
      </c>
      <c r="I14" s="10">
        <f t="shared" si="6"/>
        <v>680086</v>
      </c>
      <c r="J14" s="26">
        <f t="shared" si="3"/>
        <v>990991.26829268294</v>
      </c>
      <c r="K14" s="35">
        <f t="shared" si="1"/>
        <v>45.715581307758569</v>
      </c>
    </row>
    <row r="15" spans="1:12" ht="45" x14ac:dyDescent="0.25">
      <c r="A15" s="6">
        <v>13</v>
      </c>
      <c r="B15" s="1" t="s">
        <v>15</v>
      </c>
      <c r="C15" s="9">
        <v>-49999315</v>
      </c>
      <c r="D15" s="9">
        <v>-49706993</v>
      </c>
      <c r="E15" s="9">
        <v>20948384</v>
      </c>
      <c r="F15" s="22">
        <v>46220037</v>
      </c>
      <c r="G15" s="9">
        <f t="shared" si="4"/>
        <v>-812996.99186991865</v>
      </c>
      <c r="H15" s="10">
        <f t="shared" si="5"/>
        <v>-808243.78861788614</v>
      </c>
      <c r="I15" s="10">
        <f t="shared" si="6"/>
        <v>340624.1300813008</v>
      </c>
      <c r="J15" s="26">
        <f t="shared" si="3"/>
        <v>751545.31707317068</v>
      </c>
      <c r="K15" s="35">
        <f t="shared" si="1"/>
        <v>120.63772079030058</v>
      </c>
    </row>
    <row r="16" spans="1:12" ht="30" x14ac:dyDescent="0.25">
      <c r="A16" s="6">
        <v>14</v>
      </c>
      <c r="B16" s="4" t="s">
        <v>16</v>
      </c>
      <c r="C16" s="9">
        <v>27498436</v>
      </c>
      <c r="D16" s="9">
        <v>56669796</v>
      </c>
      <c r="E16" s="9">
        <v>46230979</v>
      </c>
      <c r="F16" s="22">
        <v>45551124</v>
      </c>
      <c r="G16" s="9">
        <f t="shared" si="4"/>
        <v>447129.0406504065</v>
      </c>
      <c r="H16" s="10">
        <f t="shared" si="5"/>
        <v>921460.09756097558</v>
      </c>
      <c r="I16" s="10">
        <f t="shared" si="6"/>
        <v>751723.23577235767</v>
      </c>
      <c r="J16" s="26">
        <f t="shared" si="3"/>
        <v>740668.68292682932</v>
      </c>
      <c r="K16" s="35">
        <f t="shared" si="1"/>
        <v>-1.4705615470526809</v>
      </c>
    </row>
    <row r="17" spans="1:11" ht="30" x14ac:dyDescent="0.25">
      <c r="A17" s="6">
        <v>15</v>
      </c>
      <c r="B17" s="1" t="s">
        <v>26</v>
      </c>
      <c r="C17" s="9">
        <v>19800374</v>
      </c>
      <c r="D17" s="9">
        <v>45247301</v>
      </c>
      <c r="E17" s="9">
        <v>45683686</v>
      </c>
      <c r="F17" s="22">
        <v>39780420</v>
      </c>
      <c r="G17" s="9">
        <f t="shared" si="4"/>
        <v>321957.30081300816</v>
      </c>
      <c r="H17" s="10">
        <f t="shared" si="5"/>
        <v>735728.47154471546</v>
      </c>
      <c r="I17" s="10">
        <f t="shared" si="6"/>
        <v>742824.16260162601</v>
      </c>
      <c r="J17" s="26">
        <f t="shared" si="3"/>
        <v>646836.09756097558</v>
      </c>
      <c r="K17" s="35">
        <f t="shared" si="1"/>
        <v>-12.922043987431312</v>
      </c>
    </row>
    <row r="18" spans="1:11" ht="30" x14ac:dyDescent="0.25">
      <c r="A18" s="6">
        <v>16</v>
      </c>
      <c r="B18" s="1" t="s">
        <v>43</v>
      </c>
      <c r="C18" s="9">
        <v>13192608</v>
      </c>
      <c r="D18" s="9">
        <v>20798719</v>
      </c>
      <c r="E18" s="9">
        <v>17970382</v>
      </c>
      <c r="F18" s="22">
        <v>18246023</v>
      </c>
      <c r="G18" s="9">
        <f t="shared" si="4"/>
        <v>214513.95121951221</v>
      </c>
      <c r="H18" s="10">
        <f t="shared" si="5"/>
        <v>338190.55284552847</v>
      </c>
      <c r="I18" s="10">
        <f t="shared" si="6"/>
        <v>292201.33333333331</v>
      </c>
      <c r="J18" s="26">
        <f t="shared" si="3"/>
        <v>296683.30081300816</v>
      </c>
      <c r="K18" s="35">
        <f t="shared" si="1"/>
        <v>1.5338627748703395</v>
      </c>
    </row>
    <row r="19" spans="1:11" ht="30" x14ac:dyDescent="0.25">
      <c r="A19" s="6">
        <v>17</v>
      </c>
      <c r="B19" s="1" t="s">
        <v>32</v>
      </c>
      <c r="C19" s="9">
        <v>7374501</v>
      </c>
      <c r="D19" s="9">
        <v>17738652</v>
      </c>
      <c r="E19" s="9">
        <v>17688601</v>
      </c>
      <c r="F19" s="22">
        <v>14883559</v>
      </c>
      <c r="G19" s="9">
        <f t="shared" si="4"/>
        <v>119910.58536585367</v>
      </c>
      <c r="H19" s="10">
        <f t="shared" si="5"/>
        <v>288433.36585365853</v>
      </c>
      <c r="I19" s="10">
        <f t="shared" si="6"/>
        <v>287619.52845528454</v>
      </c>
      <c r="J19" s="26">
        <f t="shared" si="3"/>
        <v>242009.0894308943</v>
      </c>
      <c r="K19" s="35">
        <f t="shared" si="1"/>
        <v>-15.857907586925613</v>
      </c>
    </row>
    <row r="20" spans="1:11" x14ac:dyDescent="0.25">
      <c r="A20" s="6">
        <v>18</v>
      </c>
      <c r="B20" s="1" t="s">
        <v>47</v>
      </c>
      <c r="C20" s="9">
        <v>-1813468</v>
      </c>
      <c r="D20" s="9">
        <v>-1348028</v>
      </c>
      <c r="E20" s="9">
        <v>-1741559</v>
      </c>
      <c r="F20" s="22">
        <v>14653347</v>
      </c>
      <c r="G20" s="9">
        <f t="shared" si="4"/>
        <v>-29487.284552845529</v>
      </c>
      <c r="H20" s="10">
        <f t="shared" si="5"/>
        <v>-21919.154471544716</v>
      </c>
      <c r="I20" s="10">
        <f t="shared" si="6"/>
        <v>-28318.032520325203</v>
      </c>
      <c r="J20" s="26">
        <f t="shared" si="3"/>
        <v>238265.80487804877</v>
      </c>
      <c r="K20" s="35">
        <f t="shared" si="1"/>
        <v>-941.39251096287865</v>
      </c>
    </row>
    <row r="21" spans="1:11" ht="30" x14ac:dyDescent="0.25">
      <c r="A21" s="6">
        <v>19</v>
      </c>
      <c r="B21" s="1" t="s">
        <v>40</v>
      </c>
      <c r="C21" s="9">
        <v>716664</v>
      </c>
      <c r="D21" s="9">
        <v>1740621</v>
      </c>
      <c r="E21" s="9">
        <v>1360726</v>
      </c>
      <c r="F21" s="22">
        <v>14448208</v>
      </c>
      <c r="G21" s="9">
        <f t="shared" si="4"/>
        <v>11653.073170731708</v>
      </c>
      <c r="H21" s="10">
        <f t="shared" si="5"/>
        <v>28302.780487804877</v>
      </c>
      <c r="I21" s="10">
        <f t="shared" si="6"/>
        <v>22125.626016260161</v>
      </c>
      <c r="J21" s="26">
        <f t="shared" si="3"/>
        <v>234930.21138211383</v>
      </c>
      <c r="K21" s="35">
        <f t="shared" si="1"/>
        <v>961.8014207121787</v>
      </c>
    </row>
    <row r="22" spans="1:11" ht="14.25" customHeight="1" x14ac:dyDescent="0.25">
      <c r="A22" s="6">
        <v>20</v>
      </c>
      <c r="B22" s="1" t="s">
        <v>35</v>
      </c>
      <c r="C22" s="9">
        <v>-10704993</v>
      </c>
      <c r="D22" s="9">
        <v>5247243</v>
      </c>
      <c r="E22" s="9">
        <v>-8242740</v>
      </c>
      <c r="F22" s="22">
        <v>12946925</v>
      </c>
      <c r="G22" s="9">
        <f t="shared" si="4"/>
        <v>-174064.92682926828</v>
      </c>
      <c r="H22" s="10">
        <f t="shared" si="5"/>
        <v>85321.024390243896</v>
      </c>
      <c r="I22" s="10">
        <f t="shared" si="6"/>
        <v>-134028.29268292684</v>
      </c>
      <c r="J22" s="26">
        <f t="shared" si="3"/>
        <v>210519.1056910569</v>
      </c>
      <c r="K22" s="35">
        <f t="shared" si="1"/>
        <v>-257.07064641126618</v>
      </c>
    </row>
    <row r="23" spans="1:11" ht="30" x14ac:dyDescent="0.25">
      <c r="A23" s="6">
        <v>21</v>
      </c>
      <c r="B23" s="1" t="s">
        <v>21</v>
      </c>
      <c r="C23" s="9">
        <v>3913300</v>
      </c>
      <c r="D23" s="9">
        <v>6179172</v>
      </c>
      <c r="E23" s="9">
        <v>8744939</v>
      </c>
      <c r="F23" s="22">
        <v>11758021</v>
      </c>
      <c r="G23" s="9">
        <f t="shared" si="4"/>
        <v>63630.89430894309</v>
      </c>
      <c r="H23" s="10">
        <f t="shared" si="5"/>
        <v>100474.34146341463</v>
      </c>
      <c r="I23" s="10">
        <f t="shared" si="6"/>
        <v>142194.13008130083</v>
      </c>
      <c r="J23" s="26">
        <f t="shared" si="3"/>
        <v>191187.33333333334</v>
      </c>
      <c r="K23" s="35">
        <f t="shared" si="1"/>
        <v>34.455151716895912</v>
      </c>
    </row>
    <row r="24" spans="1:11" ht="30" x14ac:dyDescent="0.25">
      <c r="A24" s="6">
        <v>22</v>
      </c>
      <c r="B24" s="1" t="s">
        <v>29</v>
      </c>
      <c r="C24" s="9">
        <v>23770143</v>
      </c>
      <c r="D24" s="9">
        <v>26812657</v>
      </c>
      <c r="E24" s="9">
        <v>18108745</v>
      </c>
      <c r="F24" s="22">
        <v>10344933</v>
      </c>
      <c r="G24" s="9">
        <f t="shared" si="4"/>
        <v>386506.39024390245</v>
      </c>
      <c r="H24" s="10">
        <f t="shared" si="5"/>
        <v>435978.16260162601</v>
      </c>
      <c r="I24" s="10">
        <f t="shared" si="6"/>
        <v>294451.13821138209</v>
      </c>
      <c r="J24" s="26">
        <f t="shared" si="3"/>
        <v>168210.29268292684</v>
      </c>
      <c r="K24" s="35">
        <f t="shared" si="1"/>
        <v>-42.873274763104789</v>
      </c>
    </row>
    <row r="25" spans="1:11" ht="30" x14ac:dyDescent="0.25">
      <c r="A25" s="6">
        <v>23</v>
      </c>
      <c r="B25" s="4" t="s">
        <v>10</v>
      </c>
      <c r="C25" s="9">
        <v>43012452</v>
      </c>
      <c r="D25" s="9">
        <v>51700382</v>
      </c>
      <c r="E25" s="9">
        <v>68701666</v>
      </c>
      <c r="F25" s="22">
        <v>7030752</v>
      </c>
      <c r="G25" s="9">
        <f t="shared" si="4"/>
        <v>699389.46341463411</v>
      </c>
      <c r="H25" s="10">
        <f t="shared" si="5"/>
        <v>840656.61788617889</v>
      </c>
      <c r="I25" s="10">
        <f t="shared" si="6"/>
        <v>1117100.2601626017</v>
      </c>
      <c r="J25" s="26">
        <f t="shared" si="3"/>
        <v>114321.17073170732</v>
      </c>
      <c r="K25" s="35">
        <f t="shared" si="1"/>
        <v>-89.766256905618562</v>
      </c>
    </row>
    <row r="26" spans="1:11" ht="30" x14ac:dyDescent="0.25">
      <c r="A26" s="6">
        <v>24</v>
      </c>
      <c r="B26" s="1" t="s">
        <v>34</v>
      </c>
      <c r="C26" s="9">
        <v>37708</v>
      </c>
      <c r="D26" s="9">
        <v>6563496</v>
      </c>
      <c r="E26" s="9">
        <v>6079088</v>
      </c>
      <c r="F26" s="22">
        <v>6774421</v>
      </c>
      <c r="G26" s="9">
        <f t="shared" si="4"/>
        <v>613.13821138211381</v>
      </c>
      <c r="H26" s="10">
        <f t="shared" si="5"/>
        <v>106723.51219512195</v>
      </c>
      <c r="I26" s="10">
        <f t="shared" si="6"/>
        <v>98846.959349593497</v>
      </c>
      <c r="J26" s="26">
        <f t="shared" si="3"/>
        <v>110153.18699186992</v>
      </c>
      <c r="K26" s="35">
        <f t="shared" si="1"/>
        <v>11.438113743377295</v>
      </c>
    </row>
    <row r="27" spans="1:11" ht="30" x14ac:dyDescent="0.25">
      <c r="A27" s="6">
        <v>25</v>
      </c>
      <c r="B27" s="21" t="s">
        <v>129</v>
      </c>
      <c r="C27" s="48" t="s">
        <v>119</v>
      </c>
      <c r="D27" s="22">
        <v>64425216</v>
      </c>
      <c r="E27" s="22">
        <v>38759952</v>
      </c>
      <c r="F27" s="22">
        <v>6342437</v>
      </c>
      <c r="G27" s="48" t="s">
        <v>119</v>
      </c>
      <c r="H27" s="47">
        <f t="shared" ref="H27:H58" si="7">D27/61.5</f>
        <v>1047564.487804878</v>
      </c>
      <c r="I27" s="47">
        <f t="shared" ref="I27:I58" si="8">E27/61.5</f>
        <v>630243.12195121951</v>
      </c>
      <c r="J27" s="26">
        <f t="shared" si="3"/>
        <v>103129.05691056911</v>
      </c>
      <c r="K27" s="35">
        <f t="shared" si="1"/>
        <v>-83.636623182608687</v>
      </c>
    </row>
    <row r="28" spans="1:11" ht="30" x14ac:dyDescent="0.25">
      <c r="A28" s="6">
        <v>26</v>
      </c>
      <c r="B28" s="1" t="s">
        <v>55</v>
      </c>
      <c r="C28" s="9">
        <v>2178898</v>
      </c>
      <c r="D28" s="9">
        <v>6255394</v>
      </c>
      <c r="E28" s="9">
        <v>5173961</v>
      </c>
      <c r="F28" s="22">
        <v>5786535</v>
      </c>
      <c r="G28" s="9">
        <f t="shared" ref="G28:G59" si="9">C28/61.5</f>
        <v>35429.235772357722</v>
      </c>
      <c r="H28" s="10">
        <f t="shared" si="7"/>
        <v>101713.72357723577</v>
      </c>
      <c r="I28" s="10">
        <f t="shared" si="8"/>
        <v>84129.447154471549</v>
      </c>
      <c r="J28" s="26">
        <f t="shared" si="3"/>
        <v>94090</v>
      </c>
      <c r="K28" s="35">
        <f t="shared" si="1"/>
        <v>11.839555806470131</v>
      </c>
    </row>
    <row r="29" spans="1:11" ht="23.25" customHeight="1" x14ac:dyDescent="0.25">
      <c r="A29" s="6">
        <v>27</v>
      </c>
      <c r="B29" s="1" t="s">
        <v>25</v>
      </c>
      <c r="C29" s="9">
        <v>5442688</v>
      </c>
      <c r="D29" s="9">
        <v>8872337</v>
      </c>
      <c r="E29" s="9">
        <v>12552729</v>
      </c>
      <c r="F29" s="22">
        <v>5434114</v>
      </c>
      <c r="G29" s="9">
        <f t="shared" si="9"/>
        <v>88498.991869918696</v>
      </c>
      <c r="H29" s="10">
        <f t="shared" si="7"/>
        <v>144265.64227642276</v>
      </c>
      <c r="I29" s="10">
        <f t="shared" si="8"/>
        <v>204109.41463414635</v>
      </c>
      <c r="J29" s="26">
        <f t="shared" si="3"/>
        <v>88359.577235772362</v>
      </c>
      <c r="K29" s="35">
        <f t="shared" si="1"/>
        <v>-56.70970033687496</v>
      </c>
    </row>
    <row r="30" spans="1:11" ht="30" x14ac:dyDescent="0.25">
      <c r="A30" s="6">
        <v>28</v>
      </c>
      <c r="B30" s="1" t="s">
        <v>120</v>
      </c>
      <c r="C30" s="9">
        <v>2666827</v>
      </c>
      <c r="D30" s="9">
        <v>4473807</v>
      </c>
      <c r="E30" s="9">
        <v>3703507</v>
      </c>
      <c r="F30" s="22">
        <v>4965774</v>
      </c>
      <c r="G30" s="9">
        <f t="shared" si="9"/>
        <v>43363.040650406503</v>
      </c>
      <c r="H30" s="10">
        <f t="shared" si="7"/>
        <v>72744.829268292684</v>
      </c>
      <c r="I30" s="10">
        <f t="shared" si="8"/>
        <v>60219.626016260161</v>
      </c>
      <c r="J30" s="26">
        <f t="shared" si="3"/>
        <v>80744.292682926825</v>
      </c>
      <c r="K30" s="35">
        <f t="shared" si="1"/>
        <v>34.083019149147006</v>
      </c>
    </row>
    <row r="31" spans="1:11" ht="30" x14ac:dyDescent="0.25">
      <c r="A31" s="6">
        <v>29</v>
      </c>
      <c r="B31" s="1" t="s">
        <v>62</v>
      </c>
      <c r="C31" s="9">
        <v>3098334</v>
      </c>
      <c r="D31" s="9">
        <v>2791671</v>
      </c>
      <c r="E31" s="9">
        <v>3300922</v>
      </c>
      <c r="F31" s="22">
        <v>4195591</v>
      </c>
      <c r="G31" s="9">
        <f t="shared" si="9"/>
        <v>50379.414634146342</v>
      </c>
      <c r="H31" s="10">
        <f t="shared" si="7"/>
        <v>45393.024390243903</v>
      </c>
      <c r="I31" s="10">
        <f t="shared" si="8"/>
        <v>53673.528455284555</v>
      </c>
      <c r="J31" s="26">
        <f t="shared" si="3"/>
        <v>68220.991869918696</v>
      </c>
      <c r="K31" s="35">
        <f t="shared" si="1"/>
        <v>27.103609234026127</v>
      </c>
    </row>
    <row r="32" spans="1:11" ht="30" x14ac:dyDescent="0.25">
      <c r="A32" s="6">
        <v>30</v>
      </c>
      <c r="B32" s="1" t="s">
        <v>74</v>
      </c>
      <c r="C32" s="9">
        <v>1320308</v>
      </c>
      <c r="D32" s="9">
        <v>3541543</v>
      </c>
      <c r="E32" s="9">
        <v>4793588</v>
      </c>
      <c r="F32" s="22">
        <v>4137363</v>
      </c>
      <c r="G32" s="9">
        <f t="shared" si="9"/>
        <v>21468.422764227642</v>
      </c>
      <c r="H32" s="10">
        <f t="shared" si="7"/>
        <v>57586.065040650406</v>
      </c>
      <c r="I32" s="10">
        <f t="shared" si="8"/>
        <v>77944.520325203252</v>
      </c>
      <c r="J32" s="26">
        <f t="shared" si="3"/>
        <v>67274.195121951227</v>
      </c>
      <c r="K32" s="35">
        <f t="shared" si="1"/>
        <v>-13.689641245764134</v>
      </c>
    </row>
    <row r="33" spans="1:11" ht="32.25" customHeight="1" x14ac:dyDescent="0.25">
      <c r="A33" s="6">
        <v>31</v>
      </c>
      <c r="B33" s="16" t="s">
        <v>114</v>
      </c>
      <c r="C33" s="9">
        <v>56375</v>
      </c>
      <c r="D33" s="9">
        <v>148780</v>
      </c>
      <c r="E33" s="9">
        <v>960084</v>
      </c>
      <c r="F33" s="22">
        <v>3582720</v>
      </c>
      <c r="G33" s="9">
        <f t="shared" si="9"/>
        <v>916.66666666666663</v>
      </c>
      <c r="H33" s="9">
        <f t="shared" si="7"/>
        <v>2419.1869918699185</v>
      </c>
      <c r="I33" s="10">
        <f t="shared" si="8"/>
        <v>15611.121951219513</v>
      </c>
      <c r="J33" s="26">
        <f t="shared" si="3"/>
        <v>58255.609756097561</v>
      </c>
      <c r="K33" s="35">
        <f t="shared" si="1"/>
        <v>273.16734785706251</v>
      </c>
    </row>
    <row r="34" spans="1:11" s="33" customFormat="1" ht="30" x14ac:dyDescent="0.25">
      <c r="A34" s="6">
        <v>32</v>
      </c>
      <c r="B34" s="16" t="s">
        <v>117</v>
      </c>
      <c r="C34" s="9">
        <v>3895469</v>
      </c>
      <c r="D34" s="9">
        <v>281603</v>
      </c>
      <c r="E34" s="9">
        <v>208244</v>
      </c>
      <c r="F34" s="22">
        <v>2908289</v>
      </c>
      <c r="G34" s="9">
        <f t="shared" si="9"/>
        <v>63340.959349593497</v>
      </c>
      <c r="H34" s="9">
        <f t="shared" si="7"/>
        <v>4578.9105691056911</v>
      </c>
      <c r="I34" s="10">
        <f t="shared" si="8"/>
        <v>3386.0813008130081</v>
      </c>
      <c r="J34" s="26">
        <f t="shared" si="3"/>
        <v>47289.252032520322</v>
      </c>
      <c r="K34" s="35">
        <f t="shared" si="1"/>
        <v>1296.5775724630723</v>
      </c>
    </row>
    <row r="35" spans="1:11" ht="30" x14ac:dyDescent="0.25">
      <c r="A35" s="6">
        <v>33</v>
      </c>
      <c r="B35" s="2" t="s">
        <v>37</v>
      </c>
      <c r="C35" s="9">
        <v>-140203</v>
      </c>
      <c r="D35" s="9">
        <v>18772087</v>
      </c>
      <c r="E35" s="9">
        <v>4576248</v>
      </c>
      <c r="F35" s="22">
        <v>2867026</v>
      </c>
      <c r="G35" s="9">
        <f t="shared" si="9"/>
        <v>-2279.7235772357722</v>
      </c>
      <c r="H35" s="10">
        <f t="shared" si="7"/>
        <v>305237.18699186994</v>
      </c>
      <c r="I35" s="10">
        <f t="shared" si="8"/>
        <v>74410.536585365859</v>
      </c>
      <c r="J35" s="26">
        <f t="shared" si="3"/>
        <v>46618.308943089432</v>
      </c>
      <c r="K35" s="35">
        <f t="shared" si="1"/>
        <v>-37.349855165192096</v>
      </c>
    </row>
    <row r="36" spans="1:11" ht="45" x14ac:dyDescent="0.25">
      <c r="A36" s="6">
        <v>34</v>
      </c>
      <c r="B36" s="27" t="s">
        <v>80</v>
      </c>
      <c r="C36" s="28">
        <v>773869</v>
      </c>
      <c r="D36" s="28">
        <v>2539971</v>
      </c>
      <c r="E36" s="28">
        <v>0</v>
      </c>
      <c r="F36" s="63">
        <v>2831901</v>
      </c>
      <c r="G36" s="28">
        <f t="shared" si="9"/>
        <v>12583.235772357724</v>
      </c>
      <c r="H36" s="32">
        <f t="shared" si="7"/>
        <v>41300.341463414632</v>
      </c>
      <c r="I36" s="32">
        <f t="shared" si="8"/>
        <v>0</v>
      </c>
      <c r="J36" s="26">
        <f t="shared" si="3"/>
        <v>46047.170731707316</v>
      </c>
      <c r="K36" s="35"/>
    </row>
    <row r="37" spans="1:11" ht="30" x14ac:dyDescent="0.25">
      <c r="A37" s="6">
        <v>35</v>
      </c>
      <c r="B37" s="1" t="s">
        <v>38</v>
      </c>
      <c r="C37" s="9">
        <v>529605</v>
      </c>
      <c r="D37" s="9">
        <v>2701002</v>
      </c>
      <c r="E37" s="9">
        <v>2275406</v>
      </c>
      <c r="F37" s="22">
        <v>2411495</v>
      </c>
      <c r="G37" s="9">
        <f t="shared" si="9"/>
        <v>8611.4634146341468</v>
      </c>
      <c r="H37" s="10">
        <f t="shared" si="7"/>
        <v>43918.731707317071</v>
      </c>
      <c r="I37" s="10">
        <f t="shared" si="8"/>
        <v>36998.471544715445</v>
      </c>
      <c r="J37" s="26">
        <f t="shared" si="3"/>
        <v>39211.300813008129</v>
      </c>
      <c r="K37" s="35">
        <f t="shared" ref="K37:K84" si="10">(F37-E37)/E37*100</f>
        <v>5.9808667112594405</v>
      </c>
    </row>
    <row r="38" spans="1:11" ht="30" x14ac:dyDescent="0.25">
      <c r="A38" s="6">
        <v>36</v>
      </c>
      <c r="B38" s="1" t="s">
        <v>59</v>
      </c>
      <c r="C38" s="9">
        <v>37161</v>
      </c>
      <c r="D38" s="9">
        <v>199641</v>
      </c>
      <c r="E38" s="9">
        <v>879088</v>
      </c>
      <c r="F38" s="22">
        <v>2372146</v>
      </c>
      <c r="G38" s="9">
        <f t="shared" si="9"/>
        <v>604.2439024390244</v>
      </c>
      <c r="H38" s="10">
        <f t="shared" si="7"/>
        <v>3246.1951219512193</v>
      </c>
      <c r="I38" s="10">
        <f t="shared" si="8"/>
        <v>14294.113821138211</v>
      </c>
      <c r="J38" s="26">
        <f t="shared" ref="J38:J69" si="11">F38/61.5</f>
        <v>38571.479674796748</v>
      </c>
      <c r="K38" s="35">
        <f t="shared" si="10"/>
        <v>169.84169957956428</v>
      </c>
    </row>
    <row r="39" spans="1:11" ht="30" x14ac:dyDescent="0.25">
      <c r="A39" s="6">
        <v>37</v>
      </c>
      <c r="B39" s="16" t="s">
        <v>113</v>
      </c>
      <c r="C39" s="9">
        <v>498190</v>
      </c>
      <c r="D39" s="9">
        <v>434044</v>
      </c>
      <c r="E39" s="9">
        <v>1845758</v>
      </c>
      <c r="F39" s="22">
        <v>2166207</v>
      </c>
      <c r="G39" s="9">
        <f t="shared" si="9"/>
        <v>8100.6504065040654</v>
      </c>
      <c r="H39" s="9">
        <f t="shared" si="7"/>
        <v>7057.6260162601629</v>
      </c>
      <c r="I39" s="10">
        <f t="shared" si="8"/>
        <v>30012.325203252032</v>
      </c>
      <c r="J39" s="26">
        <f t="shared" si="11"/>
        <v>35222.878048780491</v>
      </c>
      <c r="K39" s="35">
        <f t="shared" si="10"/>
        <v>17.361376735194973</v>
      </c>
    </row>
    <row r="40" spans="1:11" ht="45" x14ac:dyDescent="0.25">
      <c r="A40" s="6">
        <v>38</v>
      </c>
      <c r="B40" s="1" t="s">
        <v>91</v>
      </c>
      <c r="C40" s="9">
        <v>-1332996</v>
      </c>
      <c r="D40" s="9">
        <v>467869</v>
      </c>
      <c r="E40" s="9">
        <v>578833</v>
      </c>
      <c r="F40" s="22">
        <v>1990613</v>
      </c>
      <c r="G40" s="9">
        <f t="shared" si="9"/>
        <v>-21674.731707317074</v>
      </c>
      <c r="H40" s="10">
        <f t="shared" si="7"/>
        <v>7607.6260162601629</v>
      </c>
      <c r="I40" s="10">
        <f t="shared" si="8"/>
        <v>9411.9186991869919</v>
      </c>
      <c r="J40" s="26">
        <f t="shared" si="11"/>
        <v>32367.691056910568</v>
      </c>
      <c r="K40" s="35">
        <f t="shared" si="10"/>
        <v>243.90109064272423</v>
      </c>
    </row>
    <row r="41" spans="1:11" ht="45" x14ac:dyDescent="0.25">
      <c r="A41" s="6">
        <v>39</v>
      </c>
      <c r="B41" s="1" t="s">
        <v>84</v>
      </c>
      <c r="C41" s="9">
        <v>1945638</v>
      </c>
      <c r="D41" s="9">
        <v>779696</v>
      </c>
      <c r="E41" s="9">
        <v>1622895</v>
      </c>
      <c r="F41" s="22">
        <v>1958230</v>
      </c>
      <c r="G41" s="9">
        <f t="shared" si="9"/>
        <v>31636.390243902439</v>
      </c>
      <c r="H41" s="10">
        <f t="shared" si="7"/>
        <v>12677.983739837398</v>
      </c>
      <c r="I41" s="10">
        <f t="shared" si="8"/>
        <v>26388.536585365855</v>
      </c>
      <c r="J41" s="26">
        <f t="shared" si="11"/>
        <v>31841.138211382113</v>
      </c>
      <c r="K41" s="35">
        <f t="shared" si="10"/>
        <v>20.662766229484962</v>
      </c>
    </row>
    <row r="42" spans="1:11" ht="30" x14ac:dyDescent="0.25">
      <c r="A42" s="6">
        <v>40</v>
      </c>
      <c r="B42" s="1" t="s">
        <v>85</v>
      </c>
      <c r="C42" s="9">
        <v>1037120</v>
      </c>
      <c r="D42" s="9">
        <v>851400</v>
      </c>
      <c r="E42" s="9">
        <v>1195528</v>
      </c>
      <c r="F42" s="22">
        <v>1636809</v>
      </c>
      <c r="G42" s="9">
        <f t="shared" si="9"/>
        <v>16863.739837398374</v>
      </c>
      <c r="H42" s="10">
        <f t="shared" si="7"/>
        <v>13843.90243902439</v>
      </c>
      <c r="I42" s="10">
        <f t="shared" si="8"/>
        <v>19439.479674796748</v>
      </c>
      <c r="J42" s="26">
        <f t="shared" si="11"/>
        <v>26614.780487804877</v>
      </c>
      <c r="K42" s="35">
        <f t="shared" si="10"/>
        <v>36.910971553991203</v>
      </c>
    </row>
    <row r="43" spans="1:11" ht="30" x14ac:dyDescent="0.25">
      <c r="A43" s="6">
        <v>41</v>
      </c>
      <c r="B43" s="16" t="s">
        <v>115</v>
      </c>
      <c r="C43" s="9">
        <v>846700</v>
      </c>
      <c r="D43" s="9">
        <v>1215776</v>
      </c>
      <c r="E43" s="9">
        <v>372579</v>
      </c>
      <c r="F43" s="22">
        <v>1620824</v>
      </c>
      <c r="G43" s="9">
        <f t="shared" si="9"/>
        <v>13767.479674796748</v>
      </c>
      <c r="H43" s="9">
        <f t="shared" si="7"/>
        <v>19768.715447154471</v>
      </c>
      <c r="I43" s="10">
        <f t="shared" si="8"/>
        <v>6058.1951219512193</v>
      </c>
      <c r="J43" s="26">
        <f t="shared" si="11"/>
        <v>26354.861788617887</v>
      </c>
      <c r="K43" s="35">
        <f t="shared" si="10"/>
        <v>335.02827588243031</v>
      </c>
    </row>
    <row r="44" spans="1:11" ht="30" x14ac:dyDescent="0.25">
      <c r="A44" s="6">
        <v>42</v>
      </c>
      <c r="B44" s="1" t="s">
        <v>79</v>
      </c>
      <c r="C44" s="9">
        <v>1045131</v>
      </c>
      <c r="D44" s="9">
        <v>2713851</v>
      </c>
      <c r="E44" s="9">
        <v>2917422</v>
      </c>
      <c r="F44" s="22">
        <v>1454395</v>
      </c>
      <c r="G44" s="9">
        <f t="shared" si="9"/>
        <v>16994</v>
      </c>
      <c r="H44" s="10">
        <f t="shared" si="7"/>
        <v>44127.658536585368</v>
      </c>
      <c r="I44" s="10">
        <f t="shared" si="8"/>
        <v>47437.756097560974</v>
      </c>
      <c r="J44" s="26">
        <f t="shared" si="11"/>
        <v>23648.699186991871</v>
      </c>
      <c r="K44" s="35">
        <f t="shared" si="10"/>
        <v>-50.147938830926755</v>
      </c>
    </row>
    <row r="45" spans="1:11" ht="30" x14ac:dyDescent="0.25">
      <c r="A45" s="6">
        <v>43</v>
      </c>
      <c r="B45" s="1" t="s">
        <v>60</v>
      </c>
      <c r="C45" s="9">
        <v>-2238586</v>
      </c>
      <c r="D45" s="9">
        <v>-559541</v>
      </c>
      <c r="E45" s="9">
        <v>4832080</v>
      </c>
      <c r="F45" s="22">
        <v>1425355</v>
      </c>
      <c r="G45" s="9">
        <f t="shared" si="9"/>
        <v>-36399.772357723574</v>
      </c>
      <c r="H45" s="10">
        <f t="shared" si="7"/>
        <v>-9098.2276422764226</v>
      </c>
      <c r="I45" s="10">
        <f t="shared" si="8"/>
        <v>78570.406504065046</v>
      </c>
      <c r="J45" s="26">
        <f t="shared" si="11"/>
        <v>23176.504065040652</v>
      </c>
      <c r="K45" s="35">
        <f t="shared" si="10"/>
        <v>-70.502247479346366</v>
      </c>
    </row>
    <row r="46" spans="1:11" s="33" customFormat="1" ht="30" x14ac:dyDescent="0.25">
      <c r="A46" s="6">
        <v>44</v>
      </c>
      <c r="B46" s="1" t="s">
        <v>75</v>
      </c>
      <c r="C46" s="9">
        <v>422381</v>
      </c>
      <c r="D46" s="9">
        <v>-377692</v>
      </c>
      <c r="E46" s="9">
        <v>737572</v>
      </c>
      <c r="F46" s="22">
        <v>1315343</v>
      </c>
      <c r="G46" s="9">
        <f t="shared" si="9"/>
        <v>6867.9837398373984</v>
      </c>
      <c r="H46" s="10">
        <f t="shared" si="7"/>
        <v>-6141.333333333333</v>
      </c>
      <c r="I46" s="10">
        <f t="shared" si="8"/>
        <v>11993.040650406505</v>
      </c>
      <c r="J46" s="26">
        <f t="shared" si="11"/>
        <v>21387.691056910568</v>
      </c>
      <c r="K46" s="35">
        <f t="shared" si="10"/>
        <v>78.334182967900077</v>
      </c>
    </row>
    <row r="47" spans="1:11" x14ac:dyDescent="0.25">
      <c r="A47" s="6">
        <v>45</v>
      </c>
      <c r="B47" s="1" t="s">
        <v>86</v>
      </c>
      <c r="C47" s="9">
        <v>-564732</v>
      </c>
      <c r="D47" s="9">
        <v>3009537</v>
      </c>
      <c r="E47" s="9">
        <v>1405511</v>
      </c>
      <c r="F47" s="22">
        <v>1313438</v>
      </c>
      <c r="G47" s="9">
        <f t="shared" si="9"/>
        <v>-9182.6341463414628</v>
      </c>
      <c r="H47" s="10">
        <f t="shared" si="7"/>
        <v>48935.560975609755</v>
      </c>
      <c r="I47" s="10">
        <f t="shared" si="8"/>
        <v>22853.837398373984</v>
      </c>
      <c r="J47" s="26">
        <f t="shared" si="11"/>
        <v>21356.715447154471</v>
      </c>
      <c r="K47" s="35">
        <f t="shared" si="10"/>
        <v>-6.5508558808860267</v>
      </c>
    </row>
    <row r="48" spans="1:11" ht="30" x14ac:dyDescent="0.25">
      <c r="A48" s="6">
        <v>46</v>
      </c>
      <c r="B48" s="1" t="s">
        <v>82</v>
      </c>
      <c r="C48" s="9">
        <v>309923</v>
      </c>
      <c r="D48" s="9">
        <v>73494</v>
      </c>
      <c r="E48" s="9">
        <v>6509</v>
      </c>
      <c r="F48" s="22">
        <v>1208276</v>
      </c>
      <c r="G48" s="9">
        <f t="shared" si="9"/>
        <v>5039.3983739837395</v>
      </c>
      <c r="H48" s="10">
        <f t="shared" si="7"/>
        <v>1195.0243902439024</v>
      </c>
      <c r="I48" s="10">
        <f t="shared" si="8"/>
        <v>105.83739837398375</v>
      </c>
      <c r="J48" s="26">
        <f t="shared" si="11"/>
        <v>19646.764227642278</v>
      </c>
      <c r="K48" s="35">
        <f t="shared" si="10"/>
        <v>18463.158703333847</v>
      </c>
    </row>
    <row r="49" spans="1:11" ht="30" x14ac:dyDescent="0.25">
      <c r="A49" s="6">
        <v>47</v>
      </c>
      <c r="B49" s="1" t="s">
        <v>92</v>
      </c>
      <c r="C49" s="9">
        <v>65378</v>
      </c>
      <c r="D49" s="9">
        <v>51265</v>
      </c>
      <c r="E49" s="9">
        <v>11663</v>
      </c>
      <c r="F49" s="22">
        <v>1114237</v>
      </c>
      <c r="G49" s="9">
        <f t="shared" si="9"/>
        <v>1063.0569105691056</v>
      </c>
      <c r="H49" s="10">
        <f t="shared" si="7"/>
        <v>833.57723577235777</v>
      </c>
      <c r="I49" s="10">
        <f t="shared" si="8"/>
        <v>189.64227642276424</v>
      </c>
      <c r="J49" s="26">
        <f t="shared" si="11"/>
        <v>18117.674796747968</v>
      </c>
      <c r="K49" s="35">
        <f t="shared" si="10"/>
        <v>9453.6054188459239</v>
      </c>
    </row>
    <row r="50" spans="1:11" ht="30" x14ac:dyDescent="0.25">
      <c r="A50" s="6">
        <v>48</v>
      </c>
      <c r="B50" s="1" t="s">
        <v>51</v>
      </c>
      <c r="C50" s="9">
        <v>1182686</v>
      </c>
      <c r="D50" s="9">
        <v>577989</v>
      </c>
      <c r="E50" s="9">
        <v>-997102</v>
      </c>
      <c r="F50" s="22">
        <v>1065460</v>
      </c>
      <c r="G50" s="9">
        <f t="shared" si="9"/>
        <v>19230.666666666668</v>
      </c>
      <c r="H50" s="10">
        <f t="shared" si="7"/>
        <v>9398.1951219512193</v>
      </c>
      <c r="I50" s="10">
        <f t="shared" si="8"/>
        <v>-16213.040650406505</v>
      </c>
      <c r="J50" s="26">
        <f t="shared" si="11"/>
        <v>17324.552845528455</v>
      </c>
      <c r="K50" s="35">
        <f t="shared" si="10"/>
        <v>-206.85566772506724</v>
      </c>
    </row>
    <row r="51" spans="1:11" ht="30" x14ac:dyDescent="0.25">
      <c r="A51" s="6">
        <v>49</v>
      </c>
      <c r="B51" s="1" t="s">
        <v>39</v>
      </c>
      <c r="C51" s="9">
        <v>1015112</v>
      </c>
      <c r="D51" s="9">
        <v>17230211</v>
      </c>
      <c r="E51" s="9">
        <v>1017073</v>
      </c>
      <c r="F51" s="22">
        <v>1044142</v>
      </c>
      <c r="G51" s="9">
        <f t="shared" si="9"/>
        <v>16505.886178861787</v>
      </c>
      <c r="H51" s="10">
        <f t="shared" si="7"/>
        <v>280166.03252032521</v>
      </c>
      <c r="I51" s="10">
        <f t="shared" si="8"/>
        <v>16537.772357723577</v>
      </c>
      <c r="J51" s="26">
        <f t="shared" si="11"/>
        <v>16977.91869918699</v>
      </c>
      <c r="K51" s="35">
        <f t="shared" si="10"/>
        <v>2.6614608784226892</v>
      </c>
    </row>
    <row r="52" spans="1:11" ht="30" x14ac:dyDescent="0.25">
      <c r="A52" s="6">
        <v>50</v>
      </c>
      <c r="B52" s="21" t="s">
        <v>102</v>
      </c>
      <c r="C52" s="9">
        <v>-1627842</v>
      </c>
      <c r="D52" s="9">
        <v>-790833</v>
      </c>
      <c r="E52" s="9">
        <v>142885</v>
      </c>
      <c r="F52" s="22">
        <v>879374</v>
      </c>
      <c r="G52" s="9">
        <f t="shared" si="9"/>
        <v>-26468.975609756097</v>
      </c>
      <c r="H52" s="10">
        <f t="shared" si="7"/>
        <v>-12859.073170731708</v>
      </c>
      <c r="I52" s="10">
        <f t="shared" si="8"/>
        <v>2323.3333333333335</v>
      </c>
      <c r="J52" s="26">
        <f t="shared" si="11"/>
        <v>14298.764227642276</v>
      </c>
      <c r="K52" s="35">
        <f t="shared" si="10"/>
        <v>515.44178885117401</v>
      </c>
    </row>
    <row r="53" spans="1:11" ht="30" x14ac:dyDescent="0.25">
      <c r="A53" s="6">
        <v>51</v>
      </c>
      <c r="B53" s="16" t="s">
        <v>107</v>
      </c>
      <c r="C53" s="9">
        <v>-410411</v>
      </c>
      <c r="D53" s="9">
        <v>1913</v>
      </c>
      <c r="E53" s="9">
        <v>194927</v>
      </c>
      <c r="F53" s="22">
        <v>862840</v>
      </c>
      <c r="G53" s="9">
        <f t="shared" si="9"/>
        <v>-6673.3495934959346</v>
      </c>
      <c r="H53" s="9">
        <f t="shared" si="7"/>
        <v>31.105691056910569</v>
      </c>
      <c r="I53" s="10">
        <f t="shared" si="8"/>
        <v>3169.5447154471544</v>
      </c>
      <c r="J53" s="26">
        <f t="shared" si="11"/>
        <v>14029.918699186992</v>
      </c>
      <c r="K53" s="35">
        <f t="shared" si="10"/>
        <v>342.64776044365328</v>
      </c>
    </row>
    <row r="54" spans="1:11" ht="30" x14ac:dyDescent="0.25">
      <c r="A54" s="6">
        <v>52</v>
      </c>
      <c r="B54" s="16" t="s">
        <v>106</v>
      </c>
      <c r="C54" s="9">
        <v>-483266</v>
      </c>
      <c r="D54" s="9">
        <v>408738</v>
      </c>
      <c r="E54" s="9">
        <v>188407</v>
      </c>
      <c r="F54" s="22">
        <v>857393</v>
      </c>
      <c r="G54" s="9">
        <f t="shared" si="9"/>
        <v>-7857.9837398373984</v>
      </c>
      <c r="H54" s="9">
        <f t="shared" si="7"/>
        <v>6646.1463414634145</v>
      </c>
      <c r="I54" s="10">
        <f t="shared" si="8"/>
        <v>3063.5284552845528</v>
      </c>
      <c r="J54" s="26">
        <f t="shared" si="11"/>
        <v>13941.349593495936</v>
      </c>
      <c r="K54" s="35">
        <f t="shared" si="10"/>
        <v>355.07491759860301</v>
      </c>
    </row>
    <row r="55" spans="1:11" ht="17.25" customHeight="1" x14ac:dyDescent="0.25">
      <c r="A55" s="6">
        <v>53</v>
      </c>
      <c r="B55" s="16" t="s">
        <v>111</v>
      </c>
      <c r="C55" s="9">
        <v>269947</v>
      </c>
      <c r="D55" s="9">
        <v>-37754</v>
      </c>
      <c r="E55" s="9">
        <v>-261386</v>
      </c>
      <c r="F55" s="22">
        <v>803483</v>
      </c>
      <c r="G55" s="9">
        <f t="shared" si="9"/>
        <v>4389.3821138211379</v>
      </c>
      <c r="H55" s="9">
        <f t="shared" si="7"/>
        <v>-613.88617886178861</v>
      </c>
      <c r="I55" s="10">
        <f t="shared" si="8"/>
        <v>-4250.1788617886177</v>
      </c>
      <c r="J55" s="26">
        <f t="shared" si="11"/>
        <v>13064.764227642276</v>
      </c>
      <c r="K55" s="35">
        <f t="shared" si="10"/>
        <v>-407.39328043583055</v>
      </c>
    </row>
    <row r="56" spans="1:11" ht="30" x14ac:dyDescent="0.25">
      <c r="A56" s="6">
        <v>54</v>
      </c>
      <c r="B56" s="1" t="s">
        <v>90</v>
      </c>
      <c r="C56" s="9">
        <v>-281188</v>
      </c>
      <c r="D56" s="9">
        <v>5674</v>
      </c>
      <c r="E56" s="9">
        <v>584862</v>
      </c>
      <c r="F56" s="22">
        <v>800404</v>
      </c>
      <c r="G56" s="9">
        <f t="shared" si="9"/>
        <v>-4572.1626016260161</v>
      </c>
      <c r="H56" s="10">
        <f t="shared" si="7"/>
        <v>92.260162601626021</v>
      </c>
      <c r="I56" s="10">
        <f t="shared" si="8"/>
        <v>9509.9512195121952</v>
      </c>
      <c r="J56" s="26">
        <f t="shared" si="11"/>
        <v>13014.699186991869</v>
      </c>
      <c r="K56" s="35">
        <f t="shared" si="10"/>
        <v>36.853479966214252</v>
      </c>
    </row>
    <row r="57" spans="1:11" x14ac:dyDescent="0.25">
      <c r="A57" s="6">
        <v>55</v>
      </c>
      <c r="B57" s="1" t="s">
        <v>66</v>
      </c>
      <c r="C57" s="9">
        <v>5001365</v>
      </c>
      <c r="D57" s="9">
        <v>84928</v>
      </c>
      <c r="E57" s="9">
        <v>30792</v>
      </c>
      <c r="F57" s="22">
        <v>793525</v>
      </c>
      <c r="G57" s="9">
        <f t="shared" si="9"/>
        <v>81323.008130081304</v>
      </c>
      <c r="H57" s="10">
        <f t="shared" si="7"/>
        <v>1380.9430894308944</v>
      </c>
      <c r="I57" s="10">
        <f t="shared" si="8"/>
        <v>500.6829268292683</v>
      </c>
      <c r="J57" s="26">
        <f t="shared" si="11"/>
        <v>12902.845528455284</v>
      </c>
      <c r="K57" s="35">
        <f t="shared" si="10"/>
        <v>2477.0492335671602</v>
      </c>
    </row>
    <row r="58" spans="1:11" ht="30" x14ac:dyDescent="0.25">
      <c r="A58" s="6">
        <v>56</v>
      </c>
      <c r="B58" s="1" t="s">
        <v>42</v>
      </c>
      <c r="C58" s="9">
        <v>588383</v>
      </c>
      <c r="D58" s="9">
        <v>892722</v>
      </c>
      <c r="E58" s="9">
        <v>569319</v>
      </c>
      <c r="F58" s="22">
        <v>763894</v>
      </c>
      <c r="G58" s="9">
        <f t="shared" si="9"/>
        <v>9567.203252032521</v>
      </c>
      <c r="H58" s="10">
        <f t="shared" si="7"/>
        <v>14515.804878048781</v>
      </c>
      <c r="I58" s="10">
        <f t="shared" si="8"/>
        <v>9257.2195121951227</v>
      </c>
      <c r="J58" s="26">
        <f t="shared" si="11"/>
        <v>12421.040650406505</v>
      </c>
      <c r="K58" s="35">
        <f t="shared" si="10"/>
        <v>34.176797191029983</v>
      </c>
    </row>
    <row r="59" spans="1:11" ht="30" x14ac:dyDescent="0.25">
      <c r="A59" s="6">
        <v>57</v>
      </c>
      <c r="B59" s="1" t="s">
        <v>78</v>
      </c>
      <c r="C59" s="9">
        <v>-3981699</v>
      </c>
      <c r="D59" s="9">
        <v>-486153</v>
      </c>
      <c r="E59" s="9">
        <v>345357</v>
      </c>
      <c r="F59" s="22">
        <v>748885</v>
      </c>
      <c r="G59" s="9">
        <f t="shared" si="9"/>
        <v>-64743.07317073171</v>
      </c>
      <c r="H59" s="10">
        <f t="shared" ref="H59:H84" si="12">D59/61.5</f>
        <v>-7904.9268292682927</v>
      </c>
      <c r="I59" s="10">
        <f t="shared" ref="I59:I84" si="13">E59/61.5</f>
        <v>5615.5609756097565</v>
      </c>
      <c r="J59" s="26">
        <f t="shared" si="11"/>
        <v>12176.991869918698</v>
      </c>
      <c r="K59" s="35">
        <f t="shared" si="10"/>
        <v>116.8437298216049</v>
      </c>
    </row>
    <row r="60" spans="1:11" ht="30" x14ac:dyDescent="0.25">
      <c r="A60" s="6">
        <v>58</v>
      </c>
      <c r="B60" s="16" t="s">
        <v>108</v>
      </c>
      <c r="C60" s="9">
        <v>1827283</v>
      </c>
      <c r="D60" s="9">
        <v>1044330</v>
      </c>
      <c r="E60" s="9">
        <v>1044330</v>
      </c>
      <c r="F60" s="22">
        <v>713694</v>
      </c>
      <c r="G60" s="9">
        <f t="shared" ref="G60:G84" si="14">C60/61.5</f>
        <v>29711.91869918699</v>
      </c>
      <c r="H60" s="9">
        <f t="shared" si="12"/>
        <v>16980.975609756097</v>
      </c>
      <c r="I60" s="10">
        <f t="shared" si="13"/>
        <v>16980.975609756097</v>
      </c>
      <c r="J60" s="26">
        <f t="shared" si="11"/>
        <v>11604.780487804877</v>
      </c>
      <c r="K60" s="35">
        <f t="shared" si="10"/>
        <v>-31.660107437304301</v>
      </c>
    </row>
    <row r="61" spans="1:11" ht="30" x14ac:dyDescent="0.25">
      <c r="A61" s="6">
        <v>59</v>
      </c>
      <c r="B61" s="1" t="s">
        <v>87</v>
      </c>
      <c r="C61" s="9">
        <v>-671205</v>
      </c>
      <c r="D61" s="9">
        <v>253089</v>
      </c>
      <c r="E61" s="9">
        <v>-977833</v>
      </c>
      <c r="F61" s="22">
        <v>606169</v>
      </c>
      <c r="G61" s="9">
        <f t="shared" si="14"/>
        <v>-10913.90243902439</v>
      </c>
      <c r="H61" s="10">
        <f t="shared" si="12"/>
        <v>4115.2682926829266</v>
      </c>
      <c r="I61" s="10">
        <f t="shared" si="13"/>
        <v>-15899.723577235773</v>
      </c>
      <c r="J61" s="26">
        <f t="shared" si="11"/>
        <v>9856.4065040650403</v>
      </c>
      <c r="K61" s="35">
        <f t="shared" si="10"/>
        <v>-161.99105573242056</v>
      </c>
    </row>
    <row r="62" spans="1:11" ht="45" x14ac:dyDescent="0.25">
      <c r="A62" s="6">
        <v>60</v>
      </c>
      <c r="B62" s="1" t="s">
        <v>83</v>
      </c>
      <c r="C62" s="9">
        <v>522747</v>
      </c>
      <c r="D62" s="9">
        <v>533819</v>
      </c>
      <c r="E62" s="9">
        <v>14915</v>
      </c>
      <c r="F62" s="22">
        <v>605121</v>
      </c>
      <c r="G62" s="9">
        <f t="shared" si="14"/>
        <v>8499.9512195121952</v>
      </c>
      <c r="H62" s="10">
        <f t="shared" si="12"/>
        <v>8679.9837398373984</v>
      </c>
      <c r="I62" s="10">
        <f t="shared" si="13"/>
        <v>242.52032520325204</v>
      </c>
      <c r="J62" s="26">
        <f t="shared" si="11"/>
        <v>9839.3658536585372</v>
      </c>
      <c r="K62" s="35">
        <f t="shared" si="10"/>
        <v>3957.1304056319141</v>
      </c>
    </row>
    <row r="63" spans="1:11" x14ac:dyDescent="0.25">
      <c r="A63" s="6">
        <v>61</v>
      </c>
      <c r="B63" s="1" t="s">
        <v>28</v>
      </c>
      <c r="C63" s="9">
        <v>4802735</v>
      </c>
      <c r="D63" s="9">
        <v>1271249</v>
      </c>
      <c r="E63" s="9">
        <v>654420</v>
      </c>
      <c r="F63" s="22">
        <v>549488</v>
      </c>
      <c r="G63" s="9">
        <f t="shared" si="14"/>
        <v>78093.252032520322</v>
      </c>
      <c r="H63" s="10">
        <f t="shared" si="12"/>
        <v>20670.715447154471</v>
      </c>
      <c r="I63" s="10">
        <f t="shared" si="13"/>
        <v>10640.975609756097</v>
      </c>
      <c r="J63" s="26">
        <f t="shared" si="11"/>
        <v>8934.7642276422757</v>
      </c>
      <c r="K63" s="35">
        <f t="shared" si="10"/>
        <v>-16.034351028391551</v>
      </c>
    </row>
    <row r="64" spans="1:11" x14ac:dyDescent="0.25">
      <c r="A64" s="6">
        <v>62</v>
      </c>
      <c r="B64" s="1" t="s">
        <v>30</v>
      </c>
      <c r="C64" s="9">
        <v>1449627</v>
      </c>
      <c r="D64" s="9">
        <v>684078</v>
      </c>
      <c r="E64" s="9">
        <v>4664918</v>
      </c>
      <c r="F64" s="22">
        <v>535676</v>
      </c>
      <c r="G64" s="9">
        <f t="shared" si="14"/>
        <v>23571.170731707316</v>
      </c>
      <c r="H64" s="10">
        <f t="shared" si="12"/>
        <v>11123.219512195123</v>
      </c>
      <c r="I64" s="10">
        <f t="shared" si="13"/>
        <v>75852.32520325204</v>
      </c>
      <c r="J64" s="26">
        <f t="shared" si="11"/>
        <v>8710.1788617886177</v>
      </c>
      <c r="K64" s="35">
        <f t="shared" si="10"/>
        <v>-88.516925699444243</v>
      </c>
    </row>
    <row r="65" spans="1:11" ht="22.5" customHeight="1" x14ac:dyDescent="0.25">
      <c r="A65" s="6">
        <v>63</v>
      </c>
      <c r="B65" s="1" t="s">
        <v>52</v>
      </c>
      <c r="C65" s="9">
        <v>2609440</v>
      </c>
      <c r="D65" s="9">
        <v>1702655</v>
      </c>
      <c r="E65" s="9">
        <v>840187</v>
      </c>
      <c r="F65" s="22">
        <v>475008</v>
      </c>
      <c r="G65" s="9">
        <f t="shared" si="14"/>
        <v>42429.918699186994</v>
      </c>
      <c r="H65" s="10">
        <f t="shared" si="12"/>
        <v>27685.447154471545</v>
      </c>
      <c r="I65" s="10">
        <f t="shared" si="13"/>
        <v>13661.577235772358</v>
      </c>
      <c r="J65" s="26">
        <f t="shared" si="11"/>
        <v>7723.707317073171</v>
      </c>
      <c r="K65" s="35">
        <f t="shared" si="10"/>
        <v>-43.464014558663727</v>
      </c>
    </row>
    <row r="66" spans="1:11" ht="30" x14ac:dyDescent="0.25">
      <c r="A66" s="6">
        <v>64</v>
      </c>
      <c r="B66" s="1" t="s">
        <v>65</v>
      </c>
      <c r="C66" s="9">
        <v>-1535796</v>
      </c>
      <c r="D66" s="9">
        <v>-2023596</v>
      </c>
      <c r="E66" s="9">
        <v>1250771</v>
      </c>
      <c r="F66" s="22">
        <v>446256</v>
      </c>
      <c r="G66" s="9">
        <f t="shared" si="14"/>
        <v>-24972.292682926829</v>
      </c>
      <c r="H66" s="10">
        <f t="shared" si="12"/>
        <v>-32904</v>
      </c>
      <c r="I66" s="10">
        <f t="shared" si="13"/>
        <v>20337.739837398374</v>
      </c>
      <c r="J66" s="26">
        <f t="shared" si="11"/>
        <v>7256.1951219512193</v>
      </c>
      <c r="K66" s="35">
        <f t="shared" si="10"/>
        <v>-64.321526482465615</v>
      </c>
    </row>
    <row r="67" spans="1:11" ht="25.5" customHeight="1" x14ac:dyDescent="0.25">
      <c r="A67" s="6">
        <v>65</v>
      </c>
      <c r="B67" s="1" t="s">
        <v>68</v>
      </c>
      <c r="C67" s="9">
        <v>103990</v>
      </c>
      <c r="D67" s="9">
        <v>427633</v>
      </c>
      <c r="E67" s="9">
        <v>74299</v>
      </c>
      <c r="F67" s="22">
        <v>364604</v>
      </c>
      <c r="G67" s="9">
        <f t="shared" si="14"/>
        <v>1690.8943089430895</v>
      </c>
      <c r="H67" s="10">
        <f t="shared" si="12"/>
        <v>6953.3821138211379</v>
      </c>
      <c r="I67" s="10">
        <f t="shared" si="13"/>
        <v>1208.1138211382113</v>
      </c>
      <c r="J67" s="26">
        <f t="shared" si="11"/>
        <v>5928.5203252032525</v>
      </c>
      <c r="K67" s="35">
        <f t="shared" si="10"/>
        <v>390.72531258832555</v>
      </c>
    </row>
    <row r="68" spans="1:11" ht="30" x14ac:dyDescent="0.25">
      <c r="A68" s="6">
        <v>66</v>
      </c>
      <c r="B68" s="1" t="s">
        <v>48</v>
      </c>
      <c r="C68" s="9">
        <v>823326</v>
      </c>
      <c r="D68" s="9">
        <v>287510</v>
      </c>
      <c r="E68" s="9">
        <v>267932</v>
      </c>
      <c r="F68" s="22">
        <v>359562</v>
      </c>
      <c r="G68" s="9">
        <f t="shared" si="14"/>
        <v>13387.414634146342</v>
      </c>
      <c r="H68" s="10">
        <f t="shared" si="12"/>
        <v>4674.959349593496</v>
      </c>
      <c r="I68" s="10">
        <f t="shared" si="13"/>
        <v>4356.6178861788621</v>
      </c>
      <c r="J68" s="26">
        <f t="shared" si="11"/>
        <v>5846.5365853658541</v>
      </c>
      <c r="K68" s="35">
        <f t="shared" si="10"/>
        <v>34.198975859546451</v>
      </c>
    </row>
    <row r="69" spans="1:11" x14ac:dyDescent="0.25">
      <c r="A69" s="6">
        <v>67</v>
      </c>
      <c r="B69" s="1" t="s">
        <v>63</v>
      </c>
      <c r="C69" s="9">
        <v>643680</v>
      </c>
      <c r="D69" s="9">
        <v>492842</v>
      </c>
      <c r="E69" s="9">
        <v>3093182</v>
      </c>
      <c r="F69" s="22">
        <v>343598</v>
      </c>
      <c r="G69" s="9">
        <f t="shared" si="14"/>
        <v>10466.341463414634</v>
      </c>
      <c r="H69" s="10">
        <f t="shared" si="12"/>
        <v>8013.6910569105694</v>
      </c>
      <c r="I69" s="10">
        <f t="shared" si="13"/>
        <v>50295.642276422761</v>
      </c>
      <c r="J69" s="26">
        <f t="shared" si="11"/>
        <v>5586.959349593496</v>
      </c>
      <c r="K69" s="35">
        <f t="shared" si="10"/>
        <v>-88.891762592695812</v>
      </c>
    </row>
    <row r="70" spans="1:11" ht="30" x14ac:dyDescent="0.25">
      <c r="A70" s="6">
        <v>68</v>
      </c>
      <c r="B70" s="21" t="s">
        <v>99</v>
      </c>
      <c r="C70" s="9">
        <v>76200</v>
      </c>
      <c r="D70" s="9">
        <v>221975</v>
      </c>
      <c r="E70" s="9">
        <v>166069</v>
      </c>
      <c r="F70" s="22">
        <v>283150</v>
      </c>
      <c r="G70" s="9">
        <f t="shared" si="14"/>
        <v>1239.0243902439024</v>
      </c>
      <c r="H70" s="10">
        <f t="shared" si="12"/>
        <v>3609.3495934959351</v>
      </c>
      <c r="I70" s="10">
        <f t="shared" si="13"/>
        <v>2700.3089430894311</v>
      </c>
      <c r="J70" s="26">
        <f t="shared" ref="J70:J84" si="15">F70/61.5</f>
        <v>4604.0650406504064</v>
      </c>
      <c r="K70" s="35">
        <f t="shared" si="10"/>
        <v>70.501418085253718</v>
      </c>
    </row>
    <row r="71" spans="1:11" ht="30" x14ac:dyDescent="0.25">
      <c r="A71" s="6">
        <v>69</v>
      </c>
      <c r="B71" s="27" t="s">
        <v>46</v>
      </c>
      <c r="C71" s="28">
        <v>221485</v>
      </c>
      <c r="D71" s="28">
        <v>-4839022</v>
      </c>
      <c r="E71" s="28">
        <v>-5861361</v>
      </c>
      <c r="F71" s="63">
        <v>252634</v>
      </c>
      <c r="G71" s="28">
        <f t="shared" si="14"/>
        <v>3601.3821138211383</v>
      </c>
      <c r="H71" s="32">
        <f t="shared" si="12"/>
        <v>-78683.284552845522</v>
      </c>
      <c r="I71" s="32">
        <f t="shared" si="13"/>
        <v>-95306.682926829264</v>
      </c>
      <c r="J71" s="26">
        <f t="shared" si="15"/>
        <v>4107.8699186991871</v>
      </c>
      <c r="K71" s="35">
        <f t="shared" si="10"/>
        <v>-104.3101593640112</v>
      </c>
    </row>
    <row r="72" spans="1:11" ht="60" x14ac:dyDescent="0.25">
      <c r="A72" s="6">
        <v>70</v>
      </c>
      <c r="B72" s="1" t="s">
        <v>45</v>
      </c>
      <c r="C72" s="9">
        <v>9441168</v>
      </c>
      <c r="D72" s="9">
        <v>4484405</v>
      </c>
      <c r="E72" s="9">
        <v>482807</v>
      </c>
      <c r="F72" s="22">
        <v>245061</v>
      </c>
      <c r="G72" s="9">
        <f t="shared" si="14"/>
        <v>153514.92682926828</v>
      </c>
      <c r="H72" s="10">
        <f t="shared" si="12"/>
        <v>72917.154471544709</v>
      </c>
      <c r="I72" s="10">
        <f t="shared" si="13"/>
        <v>7850.5203252032525</v>
      </c>
      <c r="J72" s="26">
        <f t="shared" si="15"/>
        <v>3984.731707317073</v>
      </c>
      <c r="K72" s="35">
        <f t="shared" si="10"/>
        <v>-49.24245091724022</v>
      </c>
    </row>
    <row r="73" spans="1:11" ht="45" x14ac:dyDescent="0.25">
      <c r="A73" s="6">
        <v>71</v>
      </c>
      <c r="B73" s="16" t="s">
        <v>116</v>
      </c>
      <c r="C73" s="9">
        <v>-1913928</v>
      </c>
      <c r="D73" s="9">
        <v>-2315885</v>
      </c>
      <c r="E73" s="9">
        <v>-1593844</v>
      </c>
      <c r="F73" s="22">
        <v>207230</v>
      </c>
      <c r="G73" s="9">
        <f t="shared" si="14"/>
        <v>-31120.780487804877</v>
      </c>
      <c r="H73" s="9">
        <f t="shared" si="12"/>
        <v>-37656.666666666664</v>
      </c>
      <c r="I73" s="10">
        <f t="shared" si="13"/>
        <v>-25916.162601626016</v>
      </c>
      <c r="J73" s="26">
        <f t="shared" si="15"/>
        <v>3369.5934959349593</v>
      </c>
      <c r="K73" s="35">
        <f t="shared" si="10"/>
        <v>-113.00189980951711</v>
      </c>
    </row>
    <row r="74" spans="1:11" ht="30" x14ac:dyDescent="0.25">
      <c r="A74" s="6">
        <v>72</v>
      </c>
      <c r="B74" s="1" t="s">
        <v>54</v>
      </c>
      <c r="C74" s="9">
        <v>75666</v>
      </c>
      <c r="D74" s="9">
        <v>51365</v>
      </c>
      <c r="E74" s="9">
        <v>1691286</v>
      </c>
      <c r="F74" s="22">
        <v>181033</v>
      </c>
      <c r="G74" s="9">
        <f t="shared" si="14"/>
        <v>1230.3414634146341</v>
      </c>
      <c r="H74" s="10">
        <f t="shared" si="12"/>
        <v>835.20325203252037</v>
      </c>
      <c r="I74" s="10">
        <f t="shared" si="13"/>
        <v>27500.585365853658</v>
      </c>
      <c r="J74" s="26">
        <f t="shared" si="15"/>
        <v>2943.6260162601625</v>
      </c>
      <c r="K74" s="35">
        <f t="shared" si="10"/>
        <v>-89.296133238257752</v>
      </c>
    </row>
    <row r="75" spans="1:11" ht="30" x14ac:dyDescent="0.25">
      <c r="A75" s="6">
        <v>73</v>
      </c>
      <c r="B75" s="1" t="s">
        <v>73</v>
      </c>
      <c r="C75" s="9">
        <v>5482125</v>
      </c>
      <c r="D75" s="9">
        <v>-1465330</v>
      </c>
      <c r="E75" s="9">
        <v>753094</v>
      </c>
      <c r="F75" s="22">
        <v>168220</v>
      </c>
      <c r="G75" s="9">
        <f t="shared" si="14"/>
        <v>89140.243902439019</v>
      </c>
      <c r="H75" s="10">
        <f t="shared" si="12"/>
        <v>-23826.504065040652</v>
      </c>
      <c r="I75" s="10">
        <f t="shared" si="13"/>
        <v>12245.430894308944</v>
      </c>
      <c r="J75" s="26">
        <f t="shared" si="15"/>
        <v>2735.2845528455287</v>
      </c>
      <c r="K75" s="35">
        <f t="shared" si="10"/>
        <v>-77.662815000517867</v>
      </c>
    </row>
    <row r="76" spans="1:11" ht="30" x14ac:dyDescent="0.25">
      <c r="A76" s="6">
        <v>74</v>
      </c>
      <c r="B76" s="21" t="s">
        <v>97</v>
      </c>
      <c r="C76" s="9">
        <v>125135</v>
      </c>
      <c r="D76" s="9">
        <v>242331</v>
      </c>
      <c r="E76" s="9">
        <v>721798</v>
      </c>
      <c r="F76" s="22">
        <v>145289</v>
      </c>
      <c r="G76" s="9">
        <f t="shared" si="14"/>
        <v>2034.7154471544716</v>
      </c>
      <c r="H76" s="10">
        <f t="shared" si="12"/>
        <v>3940.3414634146343</v>
      </c>
      <c r="I76" s="10">
        <f t="shared" si="13"/>
        <v>11736.552845528455</v>
      </c>
      <c r="J76" s="26">
        <f t="shared" si="15"/>
        <v>2362.4227642276423</v>
      </c>
      <c r="K76" s="35">
        <f t="shared" si="10"/>
        <v>-79.871238213461382</v>
      </c>
    </row>
    <row r="77" spans="1:11" s="60" customFormat="1" ht="30" x14ac:dyDescent="0.25">
      <c r="A77" s="6">
        <v>75</v>
      </c>
      <c r="B77" s="1" t="s">
        <v>70</v>
      </c>
      <c r="C77" s="9">
        <v>1041816</v>
      </c>
      <c r="D77" s="9">
        <v>836821</v>
      </c>
      <c r="E77" s="9">
        <v>695159</v>
      </c>
      <c r="F77" s="22">
        <v>84035</v>
      </c>
      <c r="G77" s="9">
        <f t="shared" si="14"/>
        <v>16940.09756097561</v>
      </c>
      <c r="H77" s="10">
        <f t="shared" si="12"/>
        <v>13606.845528455284</v>
      </c>
      <c r="I77" s="10">
        <f t="shared" si="13"/>
        <v>11303.39837398374</v>
      </c>
      <c r="J77" s="26">
        <f t="shared" si="15"/>
        <v>1366.4227642276423</v>
      </c>
      <c r="K77" s="35">
        <f t="shared" si="10"/>
        <v>-87.911398687206812</v>
      </c>
    </row>
    <row r="78" spans="1:11" ht="30" x14ac:dyDescent="0.25">
      <c r="A78" s="6">
        <v>76</v>
      </c>
      <c r="B78" s="21" t="s">
        <v>101</v>
      </c>
      <c r="C78" s="9">
        <v>-245743</v>
      </c>
      <c r="D78" s="9">
        <v>304435</v>
      </c>
      <c r="E78" s="9">
        <v>-496569</v>
      </c>
      <c r="F78" s="22">
        <v>81289</v>
      </c>
      <c r="G78" s="9">
        <f t="shared" si="14"/>
        <v>-3995.8211382113823</v>
      </c>
      <c r="H78" s="10">
        <f t="shared" si="12"/>
        <v>4950.1626016260161</v>
      </c>
      <c r="I78" s="10">
        <f t="shared" si="13"/>
        <v>-8074.292682926829</v>
      </c>
      <c r="J78" s="26">
        <f t="shared" si="15"/>
        <v>1321.7723577235772</v>
      </c>
      <c r="K78" s="35">
        <f t="shared" si="10"/>
        <v>-116.37013184471844</v>
      </c>
    </row>
    <row r="79" spans="1:11" ht="30" x14ac:dyDescent="0.25">
      <c r="A79" s="6">
        <v>77</v>
      </c>
      <c r="B79" s="16" t="s">
        <v>118</v>
      </c>
      <c r="C79" s="9">
        <v>108240</v>
      </c>
      <c r="D79" s="9">
        <v>125819</v>
      </c>
      <c r="E79" s="9">
        <v>112123</v>
      </c>
      <c r="F79" s="22">
        <v>79148</v>
      </c>
      <c r="G79" s="9">
        <f t="shared" si="14"/>
        <v>1760</v>
      </c>
      <c r="H79" s="9">
        <f t="shared" si="12"/>
        <v>2045.8373983739837</v>
      </c>
      <c r="I79" s="10">
        <f t="shared" si="13"/>
        <v>1823.1382113821139</v>
      </c>
      <c r="J79" s="26">
        <f t="shared" si="15"/>
        <v>1286.959349593496</v>
      </c>
      <c r="K79" s="35">
        <f t="shared" si="10"/>
        <v>-29.409666170188096</v>
      </c>
    </row>
    <row r="80" spans="1:11" ht="30" x14ac:dyDescent="0.25">
      <c r="A80" s="6">
        <v>78</v>
      </c>
      <c r="B80" s="1" t="s">
        <v>96</v>
      </c>
      <c r="C80" s="9">
        <v>118383</v>
      </c>
      <c r="D80" s="9">
        <v>164782</v>
      </c>
      <c r="E80" s="9">
        <v>296744</v>
      </c>
      <c r="F80" s="22">
        <v>42912</v>
      </c>
      <c r="G80" s="9">
        <f t="shared" si="14"/>
        <v>1924.9268292682927</v>
      </c>
      <c r="H80" s="10">
        <f t="shared" si="12"/>
        <v>2679.3821138211383</v>
      </c>
      <c r="I80" s="10">
        <f t="shared" si="13"/>
        <v>4825.1056910569105</v>
      </c>
      <c r="J80" s="26">
        <f t="shared" si="15"/>
        <v>697.7560975609756</v>
      </c>
      <c r="K80" s="35">
        <f t="shared" si="10"/>
        <v>-85.539050494702508</v>
      </c>
    </row>
    <row r="81" spans="1:11" ht="30" x14ac:dyDescent="0.25">
      <c r="A81" s="6">
        <v>79</v>
      </c>
      <c r="B81" s="21" t="s">
        <v>98</v>
      </c>
      <c r="C81" s="9">
        <v>211410</v>
      </c>
      <c r="D81" s="9">
        <v>655929</v>
      </c>
      <c r="E81" s="9">
        <v>83605</v>
      </c>
      <c r="F81" s="22">
        <v>31438</v>
      </c>
      <c r="G81" s="9">
        <f t="shared" si="14"/>
        <v>3437.560975609756</v>
      </c>
      <c r="H81" s="10">
        <f t="shared" si="12"/>
        <v>10665.512195121952</v>
      </c>
      <c r="I81" s="10">
        <f t="shared" si="13"/>
        <v>1359.4308943089432</v>
      </c>
      <c r="J81" s="26">
        <f t="shared" si="15"/>
        <v>511.1869918699187</v>
      </c>
      <c r="K81" s="35">
        <f t="shared" si="10"/>
        <v>-62.39698582620656</v>
      </c>
    </row>
    <row r="82" spans="1:11" ht="45" x14ac:dyDescent="0.25">
      <c r="A82" s="6">
        <v>80</v>
      </c>
      <c r="B82" s="1" t="s">
        <v>94</v>
      </c>
      <c r="C82" s="9">
        <v>-380446</v>
      </c>
      <c r="D82" s="9">
        <v>-351840</v>
      </c>
      <c r="E82" s="9">
        <v>162850</v>
      </c>
      <c r="F82" s="22">
        <v>27894</v>
      </c>
      <c r="G82" s="9">
        <f t="shared" si="14"/>
        <v>-6186.1138211382113</v>
      </c>
      <c r="H82" s="10">
        <f t="shared" si="12"/>
        <v>-5720.9756097560976</v>
      </c>
      <c r="I82" s="10">
        <f t="shared" si="13"/>
        <v>2647.9674796747968</v>
      </c>
      <c r="J82" s="26">
        <f t="shared" si="15"/>
        <v>453.5609756097561</v>
      </c>
      <c r="K82" s="35">
        <f t="shared" si="10"/>
        <v>-82.871354006754686</v>
      </c>
    </row>
    <row r="83" spans="1:11" s="25" customFormat="1" ht="30" x14ac:dyDescent="0.25">
      <c r="A83" s="6">
        <v>81</v>
      </c>
      <c r="B83" s="1" t="s">
        <v>88</v>
      </c>
      <c r="C83" s="9">
        <v>33940</v>
      </c>
      <c r="D83" s="9">
        <v>22668</v>
      </c>
      <c r="E83" s="9">
        <v>474744</v>
      </c>
      <c r="F83" s="22">
        <v>17740</v>
      </c>
      <c r="G83" s="9">
        <f t="shared" si="14"/>
        <v>551.869918699187</v>
      </c>
      <c r="H83" s="10">
        <f t="shared" si="12"/>
        <v>368.58536585365852</v>
      </c>
      <c r="I83" s="10">
        <f t="shared" si="13"/>
        <v>7719.4146341463411</v>
      </c>
      <c r="J83" s="26">
        <f t="shared" si="15"/>
        <v>288.45528455284551</v>
      </c>
      <c r="K83" s="35">
        <f t="shared" si="10"/>
        <v>-96.263249245909378</v>
      </c>
    </row>
    <row r="84" spans="1:11" s="25" customFormat="1" ht="30" x14ac:dyDescent="0.25">
      <c r="A84" s="6">
        <v>82</v>
      </c>
      <c r="B84" s="19" t="s">
        <v>122</v>
      </c>
      <c r="C84" s="13">
        <v>27399</v>
      </c>
      <c r="D84" s="9">
        <v>63622</v>
      </c>
      <c r="E84" s="9">
        <v>71785</v>
      </c>
      <c r="F84" s="22">
        <v>11156</v>
      </c>
      <c r="G84" s="20">
        <f t="shared" si="14"/>
        <v>445.51219512195121</v>
      </c>
      <c r="H84" s="9">
        <f t="shared" si="12"/>
        <v>1034.5040650406504</v>
      </c>
      <c r="I84" s="10">
        <f t="shared" si="13"/>
        <v>1167.2357723577236</v>
      </c>
      <c r="J84" s="26">
        <f t="shared" si="15"/>
        <v>181.39837398373984</v>
      </c>
      <c r="K84" s="35">
        <f t="shared" si="10"/>
        <v>-84.459148847252209</v>
      </c>
    </row>
    <row r="85" spans="1:11" x14ac:dyDescent="0.25">
      <c r="B85" s="37" t="s">
        <v>124</v>
      </c>
      <c r="C85" s="34"/>
      <c r="D85" s="34"/>
      <c r="E85" s="34"/>
      <c r="F85" s="34"/>
      <c r="G85" s="24">
        <f>SUM(G3:G84)</f>
        <v>11083002.682926828</v>
      </c>
      <c r="H85" s="24">
        <f>SUM(H3:H84)</f>
        <v>25875801.00813007</v>
      </c>
      <c r="I85" s="24">
        <f>SUM(I3:I84)</f>
        <v>52766273.26829274</v>
      </c>
      <c r="J85" s="24">
        <f>SUM(J3:J84)</f>
        <v>140570721.54471543</v>
      </c>
      <c r="K85" s="31">
        <f>(J85-I85)/I85*100</f>
        <v>166.40259551774031</v>
      </c>
    </row>
  </sheetData>
  <autoFilter ref="A2:I2">
    <sortState ref="A3:I91">
      <sortCondition descending="1" ref="E2"/>
    </sortState>
  </autoFilter>
  <sortState ref="A4:K84">
    <sortCondition descending="1" ref="F2"/>
  </sortState>
  <mergeCells count="1">
    <mergeCell ref="C1:E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M17" sqref="M17"/>
    </sheetView>
  </sheetViews>
  <sheetFormatPr defaultRowHeight="15" x14ac:dyDescent="0.25"/>
  <cols>
    <col min="1" max="1" width="4.7109375" customWidth="1"/>
    <col min="2" max="2" width="47.5703125" style="17" customWidth="1"/>
    <col min="3" max="3" width="13.140625" hidden="1" customWidth="1"/>
    <col min="4" max="5" width="13" hidden="1" customWidth="1"/>
    <col min="6" max="6" width="13" style="49" hidden="1" customWidth="1"/>
    <col min="7" max="7" width="12" customWidth="1"/>
    <col min="8" max="8" width="11.140625" customWidth="1"/>
    <col min="9" max="9" width="11.42578125" customWidth="1"/>
    <col min="10" max="10" width="13.85546875" customWidth="1"/>
    <col min="11" max="11" width="13.5703125" customWidth="1"/>
  </cols>
  <sheetData>
    <row r="1" spans="1:12" ht="45" customHeight="1" x14ac:dyDescent="0.25">
      <c r="A1" s="14" t="s">
        <v>0</v>
      </c>
      <c r="B1" s="15" t="s">
        <v>123</v>
      </c>
      <c r="C1" s="81" t="s">
        <v>125</v>
      </c>
      <c r="D1" s="82"/>
      <c r="E1" s="82"/>
      <c r="F1" s="68"/>
      <c r="G1" s="85" t="s">
        <v>134</v>
      </c>
      <c r="H1" s="86"/>
      <c r="I1" s="86"/>
      <c r="J1" s="87"/>
      <c r="K1" s="55" t="s">
        <v>132</v>
      </c>
    </row>
    <row r="2" spans="1:12" x14ac:dyDescent="0.25">
      <c r="A2" s="5"/>
      <c r="B2" s="1"/>
      <c r="C2" s="7">
        <v>2014</v>
      </c>
      <c r="D2" s="7">
        <v>2015</v>
      </c>
      <c r="E2" s="7">
        <v>2016</v>
      </c>
      <c r="F2" s="62">
        <v>2017</v>
      </c>
      <c r="G2" s="7">
        <v>2014</v>
      </c>
      <c r="H2" s="7">
        <v>2015</v>
      </c>
      <c r="I2" s="7">
        <v>2016</v>
      </c>
      <c r="J2" s="39">
        <v>2017</v>
      </c>
      <c r="K2" s="8" t="s">
        <v>104</v>
      </c>
    </row>
    <row r="3" spans="1:12" x14ac:dyDescent="0.25">
      <c r="A3" s="6">
        <v>1</v>
      </c>
      <c r="B3" s="1" t="s">
        <v>11</v>
      </c>
      <c r="C3" s="9">
        <v>-455481181</v>
      </c>
      <c r="D3" s="9">
        <v>-47421345</v>
      </c>
      <c r="E3" s="9">
        <v>-688315382</v>
      </c>
      <c r="F3" s="22">
        <v>-501989091</v>
      </c>
      <c r="G3" s="9">
        <f t="shared" ref="G3:G38" si="0">C3/61.5</f>
        <v>-7406198.0650406508</v>
      </c>
      <c r="H3" s="10">
        <f t="shared" ref="H3:H38" si="1">D3/61.5</f>
        <v>-771078.78048780491</v>
      </c>
      <c r="I3" s="10">
        <f t="shared" ref="I3:I38" si="2">E3/61.5</f>
        <v>-11192120.032520326</v>
      </c>
      <c r="J3" s="26">
        <f t="shared" ref="J3:J38" si="3">F3/61.5</f>
        <v>-8162424.2439024393</v>
      </c>
      <c r="K3" s="12">
        <f>(F3-E3)/E3*100</f>
        <v>-27.069900785683735</v>
      </c>
    </row>
    <row r="4" spans="1:12" ht="30" x14ac:dyDescent="0.25">
      <c r="A4" s="6">
        <v>2</v>
      </c>
      <c r="B4" s="1" t="s">
        <v>14</v>
      </c>
      <c r="C4" s="9">
        <v>-480534087</v>
      </c>
      <c r="D4" s="9">
        <v>-491264129</v>
      </c>
      <c r="E4" s="9">
        <v>-494702046</v>
      </c>
      <c r="F4" s="22">
        <v>-443856790</v>
      </c>
      <c r="G4" s="9">
        <f t="shared" si="0"/>
        <v>-7813562.3902439028</v>
      </c>
      <c r="H4" s="10">
        <f t="shared" si="1"/>
        <v>-7988034.6178861791</v>
      </c>
      <c r="I4" s="10">
        <f t="shared" si="2"/>
        <v>-8043935.7073170729</v>
      </c>
      <c r="J4" s="26">
        <f t="shared" si="3"/>
        <v>-7217183.5772357723</v>
      </c>
      <c r="K4" s="12">
        <f>(F4-E4)/E4*100</f>
        <v>-10.277955470594517</v>
      </c>
    </row>
    <row r="5" spans="1:12" x14ac:dyDescent="0.25">
      <c r="A5" s="6">
        <v>3</v>
      </c>
      <c r="B5" s="1" t="s">
        <v>27</v>
      </c>
      <c r="C5" s="9">
        <v>-244793286</v>
      </c>
      <c r="D5" s="9">
        <v>-221629645</v>
      </c>
      <c r="E5" s="9">
        <v>-228966663</v>
      </c>
      <c r="F5" s="22">
        <v>-229890692</v>
      </c>
      <c r="G5" s="9">
        <f t="shared" si="0"/>
        <v>-3980378.6341463416</v>
      </c>
      <c r="H5" s="10">
        <f t="shared" si="1"/>
        <v>-3603734.0650406503</v>
      </c>
      <c r="I5" s="10">
        <f t="shared" si="2"/>
        <v>-3723035.1707317075</v>
      </c>
      <c r="J5" s="26">
        <f t="shared" si="3"/>
        <v>-3738060.0325203254</v>
      </c>
      <c r="K5" s="12">
        <f>(F5-E5)/E5*100</f>
        <v>0.40356486306480349</v>
      </c>
    </row>
    <row r="6" spans="1:12" x14ac:dyDescent="0.25">
      <c r="A6" s="6">
        <v>4</v>
      </c>
      <c r="B6" s="2" t="s">
        <v>9</v>
      </c>
      <c r="C6" s="9">
        <v>902395</v>
      </c>
      <c r="D6" s="9">
        <v>4959666</v>
      </c>
      <c r="E6" s="9">
        <v>1045207</v>
      </c>
      <c r="F6" s="22">
        <v>-184566099</v>
      </c>
      <c r="G6" s="9">
        <f t="shared" si="0"/>
        <v>14673.08943089431</v>
      </c>
      <c r="H6" s="10">
        <f t="shared" si="1"/>
        <v>80644.975609756104</v>
      </c>
      <c r="I6" s="10">
        <f t="shared" si="2"/>
        <v>16995.235772357722</v>
      </c>
      <c r="J6" s="26">
        <f t="shared" si="3"/>
        <v>-3001074.7804878047</v>
      </c>
      <c r="K6" s="12" t="s">
        <v>119</v>
      </c>
    </row>
    <row r="7" spans="1:12" ht="45" x14ac:dyDescent="0.25">
      <c r="A7" s="6">
        <v>5</v>
      </c>
      <c r="B7" s="1" t="s">
        <v>71</v>
      </c>
      <c r="C7" s="9">
        <v>-479145487</v>
      </c>
      <c r="D7" s="9">
        <v>-134853401</v>
      </c>
      <c r="E7" s="9">
        <v>-125456999</v>
      </c>
      <c r="F7" s="22">
        <v>-116494036</v>
      </c>
      <c r="G7" s="9">
        <f t="shared" si="0"/>
        <v>-7790983.5284552844</v>
      </c>
      <c r="H7" s="10">
        <f t="shared" si="1"/>
        <v>-2192738.2276422763</v>
      </c>
      <c r="I7" s="10">
        <f t="shared" si="2"/>
        <v>-2039951.2032520326</v>
      </c>
      <c r="J7" s="26">
        <f t="shared" si="3"/>
        <v>-1894211.9674796748</v>
      </c>
      <c r="K7" s="12">
        <f>(F7-E7)/E7*100</f>
        <v>-7.1442510752229929</v>
      </c>
    </row>
    <row r="8" spans="1:12" ht="76.5" customHeight="1" x14ac:dyDescent="0.25">
      <c r="A8" s="6">
        <v>6</v>
      </c>
      <c r="B8" s="1" t="s">
        <v>23</v>
      </c>
      <c r="C8" s="9">
        <v>-56948598</v>
      </c>
      <c r="D8" s="9">
        <v>-50647897</v>
      </c>
      <c r="E8" s="9">
        <v>-48429016</v>
      </c>
      <c r="F8" s="22">
        <v>-58717391</v>
      </c>
      <c r="G8" s="9">
        <f t="shared" si="0"/>
        <v>-925993.46341463411</v>
      </c>
      <c r="H8" s="10">
        <f t="shared" si="1"/>
        <v>-823543.0406504065</v>
      </c>
      <c r="I8" s="10">
        <f t="shared" si="2"/>
        <v>-787463.67479674798</v>
      </c>
      <c r="J8" s="26">
        <f t="shared" si="3"/>
        <v>-954754.32520325202</v>
      </c>
      <c r="K8" s="12">
        <f>(F8-E8)/E8*100</f>
        <v>21.2442371325488</v>
      </c>
    </row>
    <row r="9" spans="1:12" ht="30" x14ac:dyDescent="0.25">
      <c r="A9" s="6">
        <v>7</v>
      </c>
      <c r="B9" s="1" t="s">
        <v>33</v>
      </c>
      <c r="C9" s="9">
        <v>3220744</v>
      </c>
      <c r="D9" s="9">
        <v>1481791</v>
      </c>
      <c r="E9" s="9">
        <v>-17273659</v>
      </c>
      <c r="F9" s="22">
        <v>-47651072</v>
      </c>
      <c r="G9" s="9">
        <f t="shared" si="0"/>
        <v>52369.82113821138</v>
      </c>
      <c r="H9" s="10">
        <f t="shared" si="1"/>
        <v>24094.162601626016</v>
      </c>
      <c r="I9" s="10">
        <f t="shared" si="2"/>
        <v>-280872.50406504067</v>
      </c>
      <c r="J9" s="26">
        <f t="shared" si="3"/>
        <v>-774814.17886178859</v>
      </c>
      <c r="K9" s="12">
        <f>(F9-E9)/E9*100</f>
        <v>175.85974691291523</v>
      </c>
    </row>
    <row r="10" spans="1:12" ht="30" x14ac:dyDescent="0.25">
      <c r="A10" s="6">
        <v>8</v>
      </c>
      <c r="B10" s="1" t="s">
        <v>69</v>
      </c>
      <c r="C10" s="9">
        <v>-60540932</v>
      </c>
      <c r="D10" s="9">
        <v>-29154488</v>
      </c>
      <c r="E10" s="9">
        <v>-41474929</v>
      </c>
      <c r="F10" s="22">
        <v>-36831026</v>
      </c>
      <c r="G10" s="9">
        <f t="shared" si="0"/>
        <v>-984405.39837398368</v>
      </c>
      <c r="H10" s="10">
        <f t="shared" si="1"/>
        <v>-474056.71544715448</v>
      </c>
      <c r="I10" s="10">
        <f t="shared" si="2"/>
        <v>-674389.08943089435</v>
      </c>
      <c r="J10" s="26">
        <f t="shared" si="3"/>
        <v>-598878.47154471546</v>
      </c>
      <c r="K10" s="12">
        <f>(F10-E10)/E10*100</f>
        <v>-11.19689198262401</v>
      </c>
    </row>
    <row r="11" spans="1:12" ht="45" x14ac:dyDescent="0.25">
      <c r="A11" s="6">
        <v>9</v>
      </c>
      <c r="B11" s="16" t="s">
        <v>105</v>
      </c>
      <c r="C11" s="9">
        <v>2158071</v>
      </c>
      <c r="D11" s="9">
        <v>2582291</v>
      </c>
      <c r="E11" s="9">
        <v>1186680</v>
      </c>
      <c r="F11" s="22">
        <v>-33936691</v>
      </c>
      <c r="G11" s="9">
        <f t="shared" si="0"/>
        <v>35090.585365853658</v>
      </c>
      <c r="H11" s="9">
        <f t="shared" si="1"/>
        <v>41988.471544715445</v>
      </c>
      <c r="I11" s="10">
        <f t="shared" si="2"/>
        <v>19295.609756097561</v>
      </c>
      <c r="J11" s="26">
        <f t="shared" si="3"/>
        <v>-551816.11382113816</v>
      </c>
      <c r="K11" s="12" t="s">
        <v>119</v>
      </c>
    </row>
    <row r="12" spans="1:12" ht="30" x14ac:dyDescent="0.25">
      <c r="A12" s="6">
        <v>10</v>
      </c>
      <c r="B12" s="1" t="s">
        <v>41</v>
      </c>
      <c r="C12" s="9">
        <v>2139345</v>
      </c>
      <c r="D12" s="9">
        <v>3221760</v>
      </c>
      <c r="E12" s="9">
        <v>1512605</v>
      </c>
      <c r="F12" s="22">
        <v>-32970924</v>
      </c>
      <c r="G12" s="9">
        <f t="shared" si="0"/>
        <v>34786.097560975613</v>
      </c>
      <c r="H12" s="10">
        <f t="shared" si="1"/>
        <v>52386.341463414632</v>
      </c>
      <c r="I12" s="10">
        <f t="shared" si="2"/>
        <v>24595.203252032519</v>
      </c>
      <c r="J12" s="26">
        <f t="shared" si="3"/>
        <v>-536112.58536585362</v>
      </c>
      <c r="K12" s="12">
        <f>(F12-E12)/E12*100</f>
        <v>-2279.7444805484579</v>
      </c>
    </row>
    <row r="13" spans="1:12" x14ac:dyDescent="0.25">
      <c r="A13" s="6">
        <v>11</v>
      </c>
      <c r="B13" s="1" t="s">
        <v>20</v>
      </c>
      <c r="C13" s="9">
        <v>-23104379</v>
      </c>
      <c r="D13" s="9">
        <v>1118431</v>
      </c>
      <c r="E13" s="9">
        <v>229868</v>
      </c>
      <c r="F13" s="22">
        <v>-26316409</v>
      </c>
      <c r="G13" s="9">
        <f t="shared" si="0"/>
        <v>-375680.9593495935</v>
      </c>
      <c r="H13" s="10">
        <f t="shared" si="1"/>
        <v>18185.869918699187</v>
      </c>
      <c r="I13" s="10">
        <f t="shared" si="2"/>
        <v>3737.6910569105689</v>
      </c>
      <c r="J13" s="26">
        <f t="shared" si="3"/>
        <v>-427909.0894308943</v>
      </c>
      <c r="K13" s="12">
        <f>(F13-E13)/E13*100</f>
        <v>-11548.487392764544</v>
      </c>
    </row>
    <row r="14" spans="1:12" ht="30" x14ac:dyDescent="0.25">
      <c r="A14" s="6">
        <v>12</v>
      </c>
      <c r="B14" s="1" t="s">
        <v>49</v>
      </c>
      <c r="C14" s="9">
        <v>-3317006</v>
      </c>
      <c r="D14" s="9">
        <v>217638</v>
      </c>
      <c r="E14" s="9">
        <v>-2178273</v>
      </c>
      <c r="F14" s="22">
        <v>-20020901</v>
      </c>
      <c r="G14" s="9">
        <f t="shared" si="0"/>
        <v>-53935.056910569103</v>
      </c>
      <c r="H14" s="10">
        <f t="shared" si="1"/>
        <v>3538.8292682926831</v>
      </c>
      <c r="I14" s="10">
        <f t="shared" si="2"/>
        <v>-35419.07317073171</v>
      </c>
      <c r="J14" s="26">
        <f t="shared" si="3"/>
        <v>-325543.10569105693</v>
      </c>
      <c r="K14" s="12">
        <f>(F14-E14)/E14*100</f>
        <v>819.11808115878944</v>
      </c>
    </row>
    <row r="15" spans="1:12" ht="30" x14ac:dyDescent="0.25">
      <c r="A15" s="6">
        <v>13</v>
      </c>
      <c r="B15" s="1" t="s">
        <v>17</v>
      </c>
      <c r="C15" s="9">
        <v>16923099</v>
      </c>
      <c r="D15" s="9">
        <v>-18766320</v>
      </c>
      <c r="E15" s="9">
        <v>3251475</v>
      </c>
      <c r="F15" s="22">
        <v>-13595788</v>
      </c>
      <c r="G15" s="9">
        <f t="shared" si="0"/>
        <v>275172.34146341466</v>
      </c>
      <c r="H15" s="10">
        <f t="shared" si="1"/>
        <v>-305143.41463414632</v>
      </c>
      <c r="I15" s="10">
        <f t="shared" si="2"/>
        <v>52869.512195121948</v>
      </c>
      <c r="J15" s="26">
        <f t="shared" si="3"/>
        <v>-221069.72357723577</v>
      </c>
      <c r="K15" s="12" t="s">
        <v>119</v>
      </c>
      <c r="L15" s="60"/>
    </row>
    <row r="16" spans="1:12" ht="45" x14ac:dyDescent="0.25">
      <c r="A16" s="6">
        <v>14</v>
      </c>
      <c r="B16" s="1" t="s">
        <v>44</v>
      </c>
      <c r="C16" s="9">
        <v>-41840531</v>
      </c>
      <c r="D16" s="9">
        <f>-26823798</f>
        <v>-26823798</v>
      </c>
      <c r="E16" s="9">
        <v>39792771</v>
      </c>
      <c r="F16" s="22">
        <v>-12712105</v>
      </c>
      <c r="G16" s="9">
        <f t="shared" si="0"/>
        <v>-680333.83739837399</v>
      </c>
      <c r="H16" s="10">
        <f t="shared" si="1"/>
        <v>-436159.31707317074</v>
      </c>
      <c r="I16" s="10">
        <f t="shared" si="2"/>
        <v>647036.92682926834</v>
      </c>
      <c r="J16" s="26">
        <f t="shared" si="3"/>
        <v>-206700.8943089431</v>
      </c>
      <c r="K16" s="12">
        <f t="shared" ref="K16:K25" si="4">(F16-E16)/E16*100</f>
        <v>-131.94576472193907</v>
      </c>
    </row>
    <row r="17" spans="1:12" ht="30" x14ac:dyDescent="0.25">
      <c r="A17" s="6">
        <v>15</v>
      </c>
      <c r="B17" s="1" t="s">
        <v>24</v>
      </c>
      <c r="C17" s="9">
        <v>8701080</v>
      </c>
      <c r="D17" s="9">
        <v>4472843</v>
      </c>
      <c r="E17" s="9">
        <v>6702984</v>
      </c>
      <c r="F17" s="22">
        <v>-10632424</v>
      </c>
      <c r="G17" s="9">
        <f t="shared" si="0"/>
        <v>141480.9756097561</v>
      </c>
      <c r="H17" s="10">
        <f t="shared" si="1"/>
        <v>72729.154471544709</v>
      </c>
      <c r="I17" s="10">
        <f t="shared" si="2"/>
        <v>108991.60975609756</v>
      </c>
      <c r="J17" s="26">
        <f t="shared" si="3"/>
        <v>-172884.94308943089</v>
      </c>
      <c r="K17" s="12">
        <f t="shared" si="4"/>
        <v>-258.62224943398343</v>
      </c>
    </row>
    <row r="18" spans="1:12" ht="45" x14ac:dyDescent="0.25">
      <c r="A18" s="6">
        <v>16</v>
      </c>
      <c r="B18" s="27" t="s">
        <v>64</v>
      </c>
      <c r="C18" s="28">
        <v>-2657056</v>
      </c>
      <c r="D18" s="28">
        <v>-1021421</v>
      </c>
      <c r="E18" s="28">
        <v>-1291996</v>
      </c>
      <c r="F18" s="63">
        <v>-7786409</v>
      </c>
      <c r="G18" s="9">
        <f t="shared" si="0"/>
        <v>-43204.16260162602</v>
      </c>
      <c r="H18" s="32">
        <f t="shared" si="1"/>
        <v>-16608.471544715449</v>
      </c>
      <c r="I18" s="32">
        <f t="shared" si="2"/>
        <v>-21008.065040650406</v>
      </c>
      <c r="J18" s="26">
        <f t="shared" si="3"/>
        <v>-126608.27642276423</v>
      </c>
      <c r="K18" s="12">
        <f t="shared" si="4"/>
        <v>502.665101130344</v>
      </c>
    </row>
    <row r="19" spans="1:12" ht="45" x14ac:dyDescent="0.25">
      <c r="A19" s="6">
        <v>17</v>
      </c>
      <c r="B19" s="19" t="s">
        <v>121</v>
      </c>
      <c r="C19" s="13">
        <v>-7567850</v>
      </c>
      <c r="D19" s="9">
        <v>-6134206</v>
      </c>
      <c r="E19" s="9">
        <v>-6499860</v>
      </c>
      <c r="F19" s="22">
        <v>-5735057</v>
      </c>
      <c r="G19" s="20">
        <f t="shared" si="0"/>
        <v>-123054.47154471544</v>
      </c>
      <c r="H19" s="9">
        <f t="shared" si="1"/>
        <v>-99743.186991869923</v>
      </c>
      <c r="I19" s="10">
        <f t="shared" si="2"/>
        <v>-105688.78048780488</v>
      </c>
      <c r="J19" s="26">
        <f t="shared" si="3"/>
        <v>-93252.959349593497</v>
      </c>
      <c r="K19" s="12">
        <f t="shared" si="4"/>
        <v>-11.766453431304674</v>
      </c>
    </row>
    <row r="20" spans="1:12" ht="30" x14ac:dyDescent="0.25">
      <c r="A20" s="6">
        <v>18</v>
      </c>
      <c r="B20" s="1" t="s">
        <v>61</v>
      </c>
      <c r="C20" s="9">
        <v>-3679324</v>
      </c>
      <c r="D20" s="9">
        <v>-2609614</v>
      </c>
      <c r="E20" s="9">
        <v>-2416566</v>
      </c>
      <c r="F20" s="22">
        <v>-4877691</v>
      </c>
      <c r="G20" s="9">
        <f t="shared" si="0"/>
        <v>-59826.406504065038</v>
      </c>
      <c r="H20" s="10">
        <f t="shared" si="1"/>
        <v>-42432.747967479678</v>
      </c>
      <c r="I20" s="10">
        <f t="shared" si="2"/>
        <v>-39293.756097560974</v>
      </c>
      <c r="J20" s="26">
        <f t="shared" si="3"/>
        <v>-79312.048780487807</v>
      </c>
      <c r="K20" s="12">
        <f t="shared" si="4"/>
        <v>101.84389749752334</v>
      </c>
    </row>
    <row r="21" spans="1:12" ht="30" x14ac:dyDescent="0.25">
      <c r="A21" s="6">
        <v>19</v>
      </c>
      <c r="B21" s="16" t="s">
        <v>112</v>
      </c>
      <c r="C21" s="9">
        <v>1306182</v>
      </c>
      <c r="D21" s="9">
        <v>535572</v>
      </c>
      <c r="E21" s="9">
        <v>-4400596</v>
      </c>
      <c r="F21" s="22">
        <v>-4333092</v>
      </c>
      <c r="G21" s="9">
        <f t="shared" si="0"/>
        <v>21238.731707317074</v>
      </c>
      <c r="H21" s="9">
        <f t="shared" si="1"/>
        <v>8708.4878048780483</v>
      </c>
      <c r="I21" s="10">
        <f t="shared" si="2"/>
        <v>-71554.406504065046</v>
      </c>
      <c r="J21" s="26">
        <f t="shared" si="3"/>
        <v>-70456.780487804877</v>
      </c>
      <c r="K21" s="12">
        <f t="shared" si="4"/>
        <v>-1.533974034426246</v>
      </c>
    </row>
    <row r="22" spans="1:12" ht="30" x14ac:dyDescent="0.25">
      <c r="A22" s="6">
        <v>20</v>
      </c>
      <c r="B22" s="16" t="s">
        <v>109</v>
      </c>
      <c r="C22" s="9">
        <v>-1039703</v>
      </c>
      <c r="D22" s="9">
        <v>-4160618</v>
      </c>
      <c r="E22" s="9">
        <v>-907681</v>
      </c>
      <c r="F22" s="22">
        <v>-3630111</v>
      </c>
      <c r="G22" s="9">
        <f t="shared" si="0"/>
        <v>-16905.739837398374</v>
      </c>
      <c r="H22" s="9">
        <f t="shared" si="1"/>
        <v>-67652.32520325204</v>
      </c>
      <c r="I22" s="10">
        <f t="shared" si="2"/>
        <v>-14759.040650406505</v>
      </c>
      <c r="J22" s="26">
        <f t="shared" si="3"/>
        <v>-59026.195121951219</v>
      </c>
      <c r="K22" s="12">
        <f t="shared" si="4"/>
        <v>299.93246526037234</v>
      </c>
    </row>
    <row r="23" spans="1:12" ht="30" x14ac:dyDescent="0.25">
      <c r="A23" s="6">
        <v>21</v>
      </c>
      <c r="B23" s="1" t="s">
        <v>56</v>
      </c>
      <c r="C23" s="9">
        <v>-530961</v>
      </c>
      <c r="D23" s="9">
        <v>969458</v>
      </c>
      <c r="E23" s="9">
        <v>-3416213</v>
      </c>
      <c r="F23" s="22">
        <v>-3512414</v>
      </c>
      <c r="G23" s="9">
        <f t="shared" si="0"/>
        <v>-8633.5121951219517</v>
      </c>
      <c r="H23" s="10">
        <f t="shared" si="1"/>
        <v>15763.544715447155</v>
      </c>
      <c r="I23" s="10">
        <f t="shared" si="2"/>
        <v>-55548.17886178862</v>
      </c>
      <c r="J23" s="26">
        <f t="shared" si="3"/>
        <v>-57112.422764227646</v>
      </c>
      <c r="K23" s="12">
        <f t="shared" si="4"/>
        <v>2.8160129359615458</v>
      </c>
    </row>
    <row r="24" spans="1:12" ht="30" x14ac:dyDescent="0.25">
      <c r="A24" s="6">
        <v>22</v>
      </c>
      <c r="B24" s="1" t="s">
        <v>53</v>
      </c>
      <c r="C24" s="9">
        <v>99358</v>
      </c>
      <c r="D24" s="9">
        <v>829311</v>
      </c>
      <c r="E24" s="9">
        <v>-3550231</v>
      </c>
      <c r="F24" s="22">
        <v>-3252848</v>
      </c>
      <c r="G24" s="9">
        <f t="shared" si="0"/>
        <v>1615.5772357723577</v>
      </c>
      <c r="H24" s="10">
        <f t="shared" si="1"/>
        <v>13484.731707317073</v>
      </c>
      <c r="I24" s="10">
        <f t="shared" si="2"/>
        <v>-57727.333333333336</v>
      </c>
      <c r="J24" s="26">
        <f t="shared" si="3"/>
        <v>-52891.83739837398</v>
      </c>
      <c r="K24" s="12">
        <f t="shared" si="4"/>
        <v>-8.3764408569470561</v>
      </c>
      <c r="L24" s="33"/>
    </row>
    <row r="25" spans="1:12" ht="30" x14ac:dyDescent="0.25">
      <c r="A25" s="6">
        <v>23</v>
      </c>
      <c r="B25" s="16" t="s">
        <v>110</v>
      </c>
      <c r="C25" s="9">
        <v>598991</v>
      </c>
      <c r="D25" s="9">
        <v>103054</v>
      </c>
      <c r="E25" s="9">
        <v>-1120171</v>
      </c>
      <c r="F25" s="22">
        <v>-2162581</v>
      </c>
      <c r="G25" s="9">
        <f t="shared" si="0"/>
        <v>9739.6910569105694</v>
      </c>
      <c r="H25" s="9">
        <f t="shared" si="1"/>
        <v>1675.6747967479675</v>
      </c>
      <c r="I25" s="10">
        <f t="shared" si="2"/>
        <v>-18214.162601626016</v>
      </c>
      <c r="J25" s="26">
        <f t="shared" si="3"/>
        <v>-35163.918699186994</v>
      </c>
      <c r="K25" s="12">
        <f t="shared" si="4"/>
        <v>93.058113448750234</v>
      </c>
    </row>
    <row r="26" spans="1:12" ht="30" x14ac:dyDescent="0.25">
      <c r="A26" s="6">
        <v>24</v>
      </c>
      <c r="B26" s="1" t="s">
        <v>50</v>
      </c>
      <c r="C26" s="9">
        <v>280426</v>
      </c>
      <c r="D26" s="9">
        <v>117672</v>
      </c>
      <c r="E26" s="9">
        <v>197324</v>
      </c>
      <c r="F26" s="22">
        <v>-2111973</v>
      </c>
      <c r="G26" s="9">
        <f t="shared" si="0"/>
        <v>4559.7723577235774</v>
      </c>
      <c r="H26" s="10">
        <f t="shared" si="1"/>
        <v>1913.3658536585365</v>
      </c>
      <c r="I26" s="10">
        <f t="shared" si="2"/>
        <v>3208.520325203252</v>
      </c>
      <c r="J26" s="26">
        <f t="shared" si="3"/>
        <v>-34341.024390243903</v>
      </c>
      <c r="K26" s="12" t="s">
        <v>119</v>
      </c>
    </row>
    <row r="27" spans="1:12" ht="30" x14ac:dyDescent="0.25">
      <c r="A27" s="6">
        <v>25</v>
      </c>
      <c r="B27" s="1" t="s">
        <v>81</v>
      </c>
      <c r="C27" s="9">
        <v>-247926</v>
      </c>
      <c r="D27" s="9">
        <v>-809839</v>
      </c>
      <c r="E27" s="9">
        <v>-2458829</v>
      </c>
      <c r="F27" s="22">
        <v>-1930300</v>
      </c>
      <c r="G27" s="9">
        <f t="shared" si="0"/>
        <v>-4031.3170731707319</v>
      </c>
      <c r="H27" s="10">
        <f t="shared" si="1"/>
        <v>-13168.113821138211</v>
      </c>
      <c r="I27" s="10">
        <f t="shared" si="2"/>
        <v>-39980.959349593497</v>
      </c>
      <c r="J27" s="26">
        <f t="shared" si="3"/>
        <v>-31386.9918699187</v>
      </c>
      <c r="K27" s="12">
        <f>(F27-E27)/E27*100</f>
        <v>-21.495150740454093</v>
      </c>
    </row>
    <row r="28" spans="1:12" ht="30" x14ac:dyDescent="0.25">
      <c r="A28" s="6">
        <v>26</v>
      </c>
      <c r="B28" s="1" t="s">
        <v>95</v>
      </c>
      <c r="C28" s="9">
        <v>-1195781</v>
      </c>
      <c r="D28" s="9">
        <v>-903722</v>
      </c>
      <c r="E28" s="9">
        <v>-1276355</v>
      </c>
      <c r="F28" s="22">
        <v>-1914022</v>
      </c>
      <c r="G28" s="9">
        <f t="shared" si="0"/>
        <v>-19443.593495934958</v>
      </c>
      <c r="H28" s="10">
        <f t="shared" si="1"/>
        <v>-14694.666666666666</v>
      </c>
      <c r="I28" s="10">
        <f t="shared" si="2"/>
        <v>-20753.739837398374</v>
      </c>
      <c r="J28" s="26">
        <f t="shared" si="3"/>
        <v>-31122.308943089432</v>
      </c>
      <c r="K28" s="12">
        <f>(F28-E28)/E28*100</f>
        <v>49.960003290620556</v>
      </c>
    </row>
    <row r="29" spans="1:12" ht="30" x14ac:dyDescent="0.25">
      <c r="A29" s="6">
        <v>27</v>
      </c>
      <c r="B29" s="1" t="s">
        <v>58</v>
      </c>
      <c r="C29" s="9">
        <v>-1308974</v>
      </c>
      <c r="D29" s="9">
        <v>-3013636</v>
      </c>
      <c r="E29" s="9">
        <v>-1796111</v>
      </c>
      <c r="F29" s="22">
        <v>-1853887</v>
      </c>
      <c r="G29" s="9">
        <f t="shared" si="0"/>
        <v>-21284.130081300813</v>
      </c>
      <c r="H29" s="10">
        <f t="shared" si="1"/>
        <v>-49002.211382113819</v>
      </c>
      <c r="I29" s="10">
        <f t="shared" si="2"/>
        <v>-29205.056910569107</v>
      </c>
      <c r="J29" s="26">
        <f t="shared" si="3"/>
        <v>-30144.504065040652</v>
      </c>
      <c r="K29" s="12">
        <f>(F29-E29)/E29*100</f>
        <v>3.2167276966735354</v>
      </c>
    </row>
    <row r="30" spans="1:12" ht="30" x14ac:dyDescent="0.25">
      <c r="A30" s="6">
        <v>28</v>
      </c>
      <c r="B30" s="1" t="s">
        <v>22</v>
      </c>
      <c r="C30" s="9">
        <v>-21141764</v>
      </c>
      <c r="D30" s="9">
        <v>669876</v>
      </c>
      <c r="E30" s="9">
        <v>257028</v>
      </c>
      <c r="F30" s="22">
        <v>-1460954</v>
      </c>
      <c r="G30" s="9">
        <f t="shared" si="0"/>
        <v>-343768.52032520325</v>
      </c>
      <c r="H30" s="10">
        <f t="shared" si="1"/>
        <v>10892.292682926829</v>
      </c>
      <c r="I30" s="10">
        <f t="shared" si="2"/>
        <v>4179.3170731707314</v>
      </c>
      <c r="J30" s="26">
        <f t="shared" si="3"/>
        <v>-23755.349593495936</v>
      </c>
      <c r="K30" s="12" t="s">
        <v>119</v>
      </c>
    </row>
    <row r="31" spans="1:12" ht="30" x14ac:dyDescent="0.25">
      <c r="A31" s="6">
        <v>29</v>
      </c>
      <c r="B31" s="1" t="s">
        <v>76</v>
      </c>
      <c r="C31" s="9">
        <v>306121</v>
      </c>
      <c r="D31" s="9">
        <v>58162</v>
      </c>
      <c r="E31" s="9">
        <v>-591530</v>
      </c>
      <c r="F31" s="22">
        <v>-1456119</v>
      </c>
      <c r="G31" s="9">
        <f t="shared" si="0"/>
        <v>4977.5772357723581</v>
      </c>
      <c r="H31" s="10">
        <f t="shared" si="1"/>
        <v>945.72357723577238</v>
      </c>
      <c r="I31" s="10">
        <f t="shared" si="2"/>
        <v>-9618.3739837398371</v>
      </c>
      <c r="J31" s="26">
        <f t="shared" si="3"/>
        <v>-23676.731707317074</v>
      </c>
      <c r="K31" s="12">
        <f>(F31-E31)/E31*100</f>
        <v>146.16147955302353</v>
      </c>
      <c r="L31" s="25"/>
    </row>
    <row r="32" spans="1:12" ht="30" x14ac:dyDescent="0.25">
      <c r="A32" s="6">
        <v>30</v>
      </c>
      <c r="B32" s="1" t="s">
        <v>77</v>
      </c>
      <c r="C32" s="9">
        <v>273297</v>
      </c>
      <c r="D32" s="9">
        <v>1265950</v>
      </c>
      <c r="E32" s="9">
        <v>-861902</v>
      </c>
      <c r="F32" s="22">
        <v>-621805</v>
      </c>
      <c r="G32" s="9">
        <f t="shared" si="0"/>
        <v>4443.8536585365855</v>
      </c>
      <c r="H32" s="10">
        <f t="shared" si="1"/>
        <v>20584.552845528455</v>
      </c>
      <c r="I32" s="10">
        <f t="shared" si="2"/>
        <v>-14014.666666666666</v>
      </c>
      <c r="J32" s="26">
        <f t="shared" si="3"/>
        <v>-10110.650406504064</v>
      </c>
      <c r="K32" s="12">
        <f>(F32-E32)/E32*100</f>
        <v>-27.856647275444306</v>
      </c>
    </row>
    <row r="33" spans="1:12" ht="30" x14ac:dyDescent="0.25">
      <c r="A33" s="6">
        <v>31</v>
      </c>
      <c r="B33" s="21" t="s">
        <v>100</v>
      </c>
      <c r="C33" s="9">
        <v>1132561</v>
      </c>
      <c r="D33" s="9">
        <v>-154617</v>
      </c>
      <c r="E33" s="9">
        <v>1594223</v>
      </c>
      <c r="F33" s="22">
        <v>-611405</v>
      </c>
      <c r="G33" s="9">
        <f t="shared" si="0"/>
        <v>18415.626016260161</v>
      </c>
      <c r="H33" s="10">
        <f t="shared" si="1"/>
        <v>-2514.0975609756097</v>
      </c>
      <c r="I33" s="10">
        <f t="shared" si="2"/>
        <v>25922.325203252032</v>
      </c>
      <c r="J33" s="26">
        <f t="shared" si="3"/>
        <v>-9941.5447154471549</v>
      </c>
      <c r="K33" s="12" t="s">
        <v>119</v>
      </c>
    </row>
    <row r="34" spans="1:12" ht="30" x14ac:dyDescent="0.25">
      <c r="A34" s="6">
        <v>32</v>
      </c>
      <c r="B34" s="1" t="s">
        <v>93</v>
      </c>
      <c r="C34" s="9">
        <v>-473038</v>
      </c>
      <c r="D34" s="9">
        <v>-178174</v>
      </c>
      <c r="E34" s="9">
        <v>-70196</v>
      </c>
      <c r="F34" s="22">
        <v>-570115</v>
      </c>
      <c r="G34" s="9">
        <f t="shared" si="0"/>
        <v>-7691.6747967479678</v>
      </c>
      <c r="H34" s="10">
        <f t="shared" si="1"/>
        <v>-2897.1382113821137</v>
      </c>
      <c r="I34" s="10">
        <f t="shared" si="2"/>
        <v>-1141.3983739837399</v>
      </c>
      <c r="J34" s="26">
        <f t="shared" si="3"/>
        <v>-9270.1626016260161</v>
      </c>
      <c r="K34" s="12">
        <f>(F34-E34)/E34*100</f>
        <v>712.17590745911446</v>
      </c>
    </row>
    <row r="35" spans="1:12" ht="30" x14ac:dyDescent="0.25">
      <c r="A35" s="6">
        <v>33</v>
      </c>
      <c r="B35" s="1" t="s">
        <v>72</v>
      </c>
      <c r="C35" s="9">
        <v>-705568</v>
      </c>
      <c r="D35" s="9">
        <v>13442</v>
      </c>
      <c r="E35" s="9">
        <v>-3054839</v>
      </c>
      <c r="F35" s="22">
        <v>-480894</v>
      </c>
      <c r="G35" s="9">
        <f t="shared" si="0"/>
        <v>-11472.650406504064</v>
      </c>
      <c r="H35" s="10">
        <f t="shared" si="1"/>
        <v>218.5691056910569</v>
      </c>
      <c r="I35" s="10">
        <f t="shared" si="2"/>
        <v>-49672.17886178862</v>
      </c>
      <c r="J35" s="26">
        <f t="shared" si="3"/>
        <v>-7819.4146341463411</v>
      </c>
      <c r="K35" s="12">
        <f>(F35-E35)/E35*100</f>
        <v>-84.257959257427316</v>
      </c>
    </row>
    <row r="36" spans="1:12" ht="45" x14ac:dyDescent="0.25">
      <c r="A36" s="6">
        <v>34</v>
      </c>
      <c r="B36" s="1" t="s">
        <v>89</v>
      </c>
      <c r="C36" s="9">
        <v>-1001279</v>
      </c>
      <c r="D36" s="9">
        <v>221663</v>
      </c>
      <c r="E36" s="9">
        <v>180214</v>
      </c>
      <c r="F36" s="22">
        <v>-50452</v>
      </c>
      <c r="G36" s="9">
        <f t="shared" si="0"/>
        <v>-16280.959349593495</v>
      </c>
      <c r="H36" s="10">
        <f t="shared" si="1"/>
        <v>3604.2764227642278</v>
      </c>
      <c r="I36" s="10">
        <f t="shared" si="2"/>
        <v>2930.3089430894311</v>
      </c>
      <c r="J36" s="26">
        <f t="shared" si="3"/>
        <v>-820.35772357723579</v>
      </c>
      <c r="K36" s="12" t="s">
        <v>119</v>
      </c>
    </row>
    <row r="37" spans="1:12" ht="30" x14ac:dyDescent="0.25">
      <c r="A37" s="6">
        <v>35</v>
      </c>
      <c r="B37" s="1" t="s">
        <v>57</v>
      </c>
      <c r="C37" s="9">
        <v>966341</v>
      </c>
      <c r="D37" s="9">
        <v>165120</v>
      </c>
      <c r="E37" s="9">
        <v>56024</v>
      </c>
      <c r="F37" s="22">
        <v>-34151</v>
      </c>
      <c r="G37" s="9">
        <f t="shared" si="0"/>
        <v>15712.861788617885</v>
      </c>
      <c r="H37" s="10">
        <f t="shared" si="1"/>
        <v>2684.8780487804879</v>
      </c>
      <c r="I37" s="10">
        <f t="shared" si="2"/>
        <v>910.95934959349597</v>
      </c>
      <c r="J37" s="26">
        <f t="shared" si="3"/>
        <v>-555.30081300813004</v>
      </c>
      <c r="K37" s="12" t="s">
        <v>119</v>
      </c>
    </row>
    <row r="38" spans="1:12" ht="30" x14ac:dyDescent="0.25">
      <c r="A38" s="6">
        <v>36</v>
      </c>
      <c r="B38" s="1" t="s">
        <v>67</v>
      </c>
      <c r="C38" s="9">
        <v>126538</v>
      </c>
      <c r="D38" s="9">
        <v>346252</v>
      </c>
      <c r="E38" s="9">
        <v>70864</v>
      </c>
      <c r="F38" s="22">
        <v>-24568</v>
      </c>
      <c r="G38" s="9">
        <f t="shared" si="0"/>
        <v>2057.5284552845528</v>
      </c>
      <c r="H38" s="10">
        <f t="shared" si="1"/>
        <v>5630.1138211382113</v>
      </c>
      <c r="I38" s="10">
        <f t="shared" si="2"/>
        <v>1152.260162601626</v>
      </c>
      <c r="J38" s="26">
        <f t="shared" si="3"/>
        <v>-399.47967479674799</v>
      </c>
      <c r="K38" s="12" t="s">
        <v>119</v>
      </c>
    </row>
    <row r="39" spans="1:12" x14ac:dyDescent="0.25">
      <c r="B39" s="37" t="s">
        <v>124</v>
      </c>
      <c r="C39" s="34"/>
      <c r="D39" s="34"/>
      <c r="E39" s="34"/>
      <c r="F39" s="69"/>
      <c r="G39" s="24">
        <f>SUM(G3:G38)</f>
        <v>-30050734.341463417</v>
      </c>
      <c r="H39" s="24">
        <f>SUM(H3:H38)</f>
        <v>-16523527.121951219</v>
      </c>
      <c r="I39" s="24">
        <f>SUM(I3:I38)</f>
        <v>-26413541.073170748</v>
      </c>
      <c r="J39" s="24">
        <f>SUM(J3:J38)</f>
        <v>-29570606.292682923</v>
      </c>
      <c r="K39" s="70"/>
    </row>
    <row r="40" spans="1:12" ht="33" customHeight="1" x14ac:dyDescent="0.25"/>
    <row r="45" spans="1:12" x14ac:dyDescent="0.25">
      <c r="L45" s="25"/>
    </row>
    <row r="46" spans="1:12" x14ac:dyDescent="0.25">
      <c r="L46" s="30"/>
    </row>
    <row r="47" spans="1:12" s="25" customFormat="1" x14ac:dyDescent="0.25">
      <c r="A47"/>
      <c r="B47" s="17"/>
      <c r="C47"/>
      <c r="D47"/>
      <c r="E47"/>
      <c r="F47" s="49"/>
      <c r="G47"/>
      <c r="H47"/>
      <c r="I47"/>
      <c r="J47"/>
      <c r="K47"/>
    </row>
    <row r="48" spans="1:12" s="25" customFormat="1" x14ac:dyDescent="0.25">
      <c r="A48"/>
      <c r="B48" s="17"/>
      <c r="C48"/>
      <c r="D48"/>
      <c r="E48"/>
      <c r="F48" s="49"/>
      <c r="G48"/>
      <c r="H48"/>
      <c r="I48"/>
      <c r="J48"/>
      <c r="K48"/>
      <c r="L48"/>
    </row>
    <row r="49" spans="1:12" s="25" customFormat="1" x14ac:dyDescent="0.25">
      <c r="A49"/>
      <c r="B49" s="17"/>
      <c r="C49"/>
      <c r="D49"/>
      <c r="E49"/>
      <c r="F49" s="49"/>
      <c r="G49"/>
      <c r="H49"/>
      <c r="I49"/>
      <c r="J49"/>
      <c r="K49"/>
      <c r="L49"/>
    </row>
  </sheetData>
  <autoFilter ref="A2:I2">
    <sortState ref="A3:I33">
      <sortCondition ref="E2"/>
    </sortState>
  </autoFilter>
  <sortState ref="A4:K38">
    <sortCondition ref="J3"/>
  </sortState>
  <mergeCells count="2">
    <mergeCell ref="C1:E1"/>
    <mergeCell ref="G1:J1"/>
  </mergeCells>
  <pageMargins left="0.7" right="0.7" top="0.75" bottom="0.75" header="0.3" footer="0.3"/>
  <pageSetup paperSize="1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workbookViewId="0">
      <selection activeCell="I135" sqref="I135"/>
    </sheetView>
  </sheetViews>
  <sheetFormatPr defaultRowHeight="15" x14ac:dyDescent="0.25"/>
  <cols>
    <col min="1" max="1" width="4.7109375" customWidth="1"/>
    <col min="2" max="2" width="47.5703125" style="17" customWidth="1"/>
    <col min="3" max="3" width="14.85546875" customWidth="1"/>
    <col min="4" max="4" width="13.5703125" customWidth="1"/>
    <col min="5" max="6" width="12.7109375" customWidth="1"/>
    <col min="7" max="7" width="12.5703125" customWidth="1"/>
    <col min="8" max="8" width="11.7109375" customWidth="1"/>
  </cols>
  <sheetData>
    <row r="1" spans="1:9" ht="54" customHeight="1" x14ac:dyDescent="0.25">
      <c r="A1" s="14" t="s">
        <v>0</v>
      </c>
      <c r="B1" s="71" t="s">
        <v>123</v>
      </c>
      <c r="C1" s="81" t="s">
        <v>103</v>
      </c>
      <c r="D1" s="82"/>
      <c r="E1" s="82"/>
      <c r="F1" s="88"/>
      <c r="G1" s="72" t="s">
        <v>131</v>
      </c>
      <c r="H1" s="15" t="s">
        <v>135</v>
      </c>
    </row>
    <row r="2" spans="1:9" ht="30" x14ac:dyDescent="0.25">
      <c r="A2" s="13"/>
      <c r="B2" s="19"/>
      <c r="C2" s="11">
        <v>2014</v>
      </c>
      <c r="D2" s="11">
        <v>2015</v>
      </c>
      <c r="E2" s="11">
        <v>2016</v>
      </c>
      <c r="F2" s="11">
        <v>2017</v>
      </c>
      <c r="G2" s="11" t="s">
        <v>136</v>
      </c>
      <c r="H2" s="8" t="s">
        <v>104</v>
      </c>
    </row>
    <row r="3" spans="1:9" x14ac:dyDescent="0.25">
      <c r="A3" s="6">
        <v>1</v>
      </c>
      <c r="B3" s="73" t="s">
        <v>4</v>
      </c>
      <c r="C3" s="9">
        <v>4566</v>
      </c>
      <c r="D3" s="10">
        <v>4527</v>
      </c>
      <c r="E3" s="10">
        <v>4810</v>
      </c>
      <c r="F3" s="10">
        <v>4847</v>
      </c>
      <c r="G3" s="10">
        <f>F3-E3</f>
        <v>37</v>
      </c>
      <c r="H3" s="3">
        <f t="shared" ref="H3:H34" si="0">(F3-E3)/E3*100</f>
        <v>0.76923076923076927</v>
      </c>
    </row>
    <row r="4" spans="1:9" x14ac:dyDescent="0.25">
      <c r="A4" s="6">
        <v>2</v>
      </c>
      <c r="B4" s="2" t="s">
        <v>9</v>
      </c>
      <c r="C4" s="9">
        <v>2280</v>
      </c>
      <c r="D4" s="10">
        <v>2274</v>
      </c>
      <c r="E4" s="10">
        <v>2237</v>
      </c>
      <c r="F4" s="10">
        <v>2265</v>
      </c>
      <c r="G4" s="10">
        <f t="shared" ref="G4:G67" si="1">F4-E4</f>
        <v>28</v>
      </c>
      <c r="H4" s="3">
        <f t="shared" si="0"/>
        <v>1.2516763522574879</v>
      </c>
    </row>
    <row r="5" spans="1:9" ht="45" x14ac:dyDescent="0.25">
      <c r="A5" s="6">
        <v>3</v>
      </c>
      <c r="B5" s="1" t="s">
        <v>8</v>
      </c>
      <c r="C5" s="9">
        <v>2229</v>
      </c>
      <c r="D5" s="10">
        <v>2382</v>
      </c>
      <c r="E5" s="10">
        <v>2373</v>
      </c>
      <c r="F5" s="61">
        <v>2220</v>
      </c>
      <c r="G5" s="10">
        <f t="shared" si="1"/>
        <v>-153</v>
      </c>
      <c r="H5" s="3">
        <f t="shared" si="0"/>
        <v>-6.4475347661188369</v>
      </c>
    </row>
    <row r="6" spans="1:9" x14ac:dyDescent="0.25">
      <c r="A6" s="6">
        <v>4</v>
      </c>
      <c r="B6" s="1" t="s">
        <v>7</v>
      </c>
      <c r="C6" s="9">
        <v>1382</v>
      </c>
      <c r="D6" s="10">
        <v>1420</v>
      </c>
      <c r="E6" s="10">
        <v>1458</v>
      </c>
      <c r="F6" s="10">
        <v>1410</v>
      </c>
      <c r="G6" s="10">
        <f t="shared" si="1"/>
        <v>-48</v>
      </c>
      <c r="H6" s="3">
        <f t="shared" si="0"/>
        <v>-3.2921810699588478</v>
      </c>
    </row>
    <row r="7" spans="1:9" ht="30" x14ac:dyDescent="0.25">
      <c r="A7" s="6">
        <v>5</v>
      </c>
      <c r="B7" s="1" t="s">
        <v>13</v>
      </c>
      <c r="C7" s="9">
        <v>1337</v>
      </c>
      <c r="D7" s="10">
        <v>1283</v>
      </c>
      <c r="E7" s="10">
        <v>1277</v>
      </c>
      <c r="F7" s="10">
        <v>1252</v>
      </c>
      <c r="G7" s="10">
        <f t="shared" si="1"/>
        <v>-25</v>
      </c>
      <c r="H7" s="3">
        <f t="shared" si="0"/>
        <v>-1.9577133907595929</v>
      </c>
    </row>
    <row r="8" spans="1:9" ht="30" x14ac:dyDescent="0.25">
      <c r="A8" s="6">
        <v>6</v>
      </c>
      <c r="B8" s="1" t="s">
        <v>12</v>
      </c>
      <c r="C8" s="9">
        <v>1190</v>
      </c>
      <c r="D8" s="10">
        <v>1233</v>
      </c>
      <c r="E8" s="10">
        <v>1220</v>
      </c>
      <c r="F8" s="10">
        <v>1181</v>
      </c>
      <c r="G8" s="10">
        <f t="shared" si="1"/>
        <v>-39</v>
      </c>
      <c r="H8" s="3">
        <f t="shared" si="0"/>
        <v>-3.1967213114754096</v>
      </c>
    </row>
    <row r="9" spans="1:9" ht="30" x14ac:dyDescent="0.25">
      <c r="A9" s="6">
        <v>7</v>
      </c>
      <c r="B9" s="1" t="s">
        <v>14</v>
      </c>
      <c r="C9" s="9">
        <v>1307</v>
      </c>
      <c r="D9" s="10">
        <v>1223</v>
      </c>
      <c r="E9" s="10">
        <v>1188</v>
      </c>
      <c r="F9" s="10">
        <v>1093</v>
      </c>
      <c r="G9" s="10">
        <f t="shared" si="1"/>
        <v>-95</v>
      </c>
      <c r="H9" s="3">
        <f t="shared" si="0"/>
        <v>-7.9966329966329965</v>
      </c>
    </row>
    <row r="10" spans="1:9" x14ac:dyDescent="0.25">
      <c r="A10" s="6">
        <v>8</v>
      </c>
      <c r="B10" s="1" t="s">
        <v>11</v>
      </c>
      <c r="C10" s="9">
        <v>1174</v>
      </c>
      <c r="D10" s="10">
        <v>1146</v>
      </c>
      <c r="E10" s="10">
        <v>1102</v>
      </c>
      <c r="F10" s="10">
        <v>1024</v>
      </c>
      <c r="G10" s="10">
        <f t="shared" si="1"/>
        <v>-78</v>
      </c>
      <c r="H10" s="3">
        <f t="shared" si="0"/>
        <v>-7.0780399274047179</v>
      </c>
    </row>
    <row r="11" spans="1:9" ht="30" x14ac:dyDescent="0.25">
      <c r="A11" s="6">
        <v>9</v>
      </c>
      <c r="B11" s="4" t="s">
        <v>10</v>
      </c>
      <c r="C11" s="9">
        <v>852</v>
      </c>
      <c r="D11" s="10">
        <v>907</v>
      </c>
      <c r="E11" s="10">
        <v>865</v>
      </c>
      <c r="F11" s="10">
        <v>845</v>
      </c>
      <c r="G11" s="10">
        <f t="shared" si="1"/>
        <v>-20</v>
      </c>
      <c r="H11" s="3">
        <f t="shared" si="0"/>
        <v>-2.3121387283236992</v>
      </c>
    </row>
    <row r="12" spans="1:9" ht="45" x14ac:dyDescent="0.25">
      <c r="A12" s="6">
        <v>10</v>
      </c>
      <c r="B12" s="1" t="s">
        <v>15</v>
      </c>
      <c r="C12" s="9">
        <v>862</v>
      </c>
      <c r="D12" s="10">
        <v>853</v>
      </c>
      <c r="E12" s="10">
        <v>818</v>
      </c>
      <c r="F12" s="10">
        <v>790</v>
      </c>
      <c r="G12" s="10">
        <f t="shared" si="1"/>
        <v>-28</v>
      </c>
      <c r="H12" s="3">
        <f t="shared" si="0"/>
        <v>-3.4229828850855744</v>
      </c>
    </row>
    <row r="13" spans="1:9" x14ac:dyDescent="0.25">
      <c r="A13" s="6">
        <v>11</v>
      </c>
      <c r="B13" s="2" t="s">
        <v>6</v>
      </c>
      <c r="C13" s="9">
        <v>500</v>
      </c>
      <c r="D13" s="10">
        <v>520</v>
      </c>
      <c r="E13" s="10">
        <v>574</v>
      </c>
      <c r="F13" s="10">
        <v>572</v>
      </c>
      <c r="G13" s="10">
        <f t="shared" si="1"/>
        <v>-2</v>
      </c>
      <c r="H13" s="3">
        <f t="shared" si="0"/>
        <v>-0.34843205574912894</v>
      </c>
    </row>
    <row r="14" spans="1:9" ht="30" x14ac:dyDescent="0.25">
      <c r="A14" s="6">
        <v>12</v>
      </c>
      <c r="B14" s="1" t="s">
        <v>17</v>
      </c>
      <c r="C14" s="9">
        <v>529</v>
      </c>
      <c r="D14" s="10">
        <v>540</v>
      </c>
      <c r="E14" s="10">
        <v>531</v>
      </c>
      <c r="F14" s="10">
        <v>501</v>
      </c>
      <c r="G14" s="10">
        <f t="shared" si="1"/>
        <v>-30</v>
      </c>
      <c r="H14" s="3">
        <f t="shared" si="0"/>
        <v>-5.6497175141242941</v>
      </c>
    </row>
    <row r="15" spans="1:9" s="49" customFormat="1" ht="30" x14ac:dyDescent="0.25">
      <c r="A15" s="6">
        <v>13</v>
      </c>
      <c r="B15" s="21" t="s">
        <v>129</v>
      </c>
      <c r="C15" s="48" t="s">
        <v>119</v>
      </c>
      <c r="D15" s="47">
        <v>396</v>
      </c>
      <c r="E15" s="47">
        <v>500</v>
      </c>
      <c r="F15" s="47">
        <v>480</v>
      </c>
      <c r="G15" s="10">
        <f t="shared" si="1"/>
        <v>-20</v>
      </c>
      <c r="H15" s="3">
        <f t="shared" si="0"/>
        <v>-4</v>
      </c>
      <c r="I15"/>
    </row>
    <row r="16" spans="1:9" ht="75" x14ac:dyDescent="0.25">
      <c r="A16" s="6">
        <v>14</v>
      </c>
      <c r="B16" s="1" t="s">
        <v>23</v>
      </c>
      <c r="C16" s="9">
        <v>503</v>
      </c>
      <c r="D16" s="10">
        <v>491</v>
      </c>
      <c r="E16" s="10">
        <v>476</v>
      </c>
      <c r="F16" s="10">
        <v>471</v>
      </c>
      <c r="G16" s="10">
        <f t="shared" si="1"/>
        <v>-5</v>
      </c>
      <c r="H16" s="3">
        <f t="shared" si="0"/>
        <v>-1.0504201680672269</v>
      </c>
      <c r="I16" s="49"/>
    </row>
    <row r="17" spans="1:8" x14ac:dyDescent="0.25">
      <c r="A17" s="6">
        <v>15</v>
      </c>
      <c r="B17" s="1" t="s">
        <v>5</v>
      </c>
      <c r="C17" s="9">
        <v>335</v>
      </c>
      <c r="D17" s="10">
        <v>372</v>
      </c>
      <c r="E17" s="10">
        <v>391</v>
      </c>
      <c r="F17" s="10">
        <v>391</v>
      </c>
      <c r="G17" s="10">
        <f t="shared" si="1"/>
        <v>0</v>
      </c>
      <c r="H17" s="3">
        <f t="shared" si="0"/>
        <v>0</v>
      </c>
    </row>
    <row r="18" spans="1:8" ht="30" x14ac:dyDescent="0.25">
      <c r="A18" s="6">
        <v>16</v>
      </c>
      <c r="B18" s="1" t="s">
        <v>21</v>
      </c>
      <c r="C18" s="9">
        <v>374</v>
      </c>
      <c r="D18" s="10">
        <v>395</v>
      </c>
      <c r="E18" s="10">
        <v>419</v>
      </c>
      <c r="F18" s="10">
        <v>350</v>
      </c>
      <c r="G18" s="10">
        <f t="shared" si="1"/>
        <v>-69</v>
      </c>
      <c r="H18" s="3">
        <f t="shared" si="0"/>
        <v>-16.467780429594274</v>
      </c>
    </row>
    <row r="19" spans="1:8" ht="30" x14ac:dyDescent="0.25">
      <c r="A19" s="6">
        <v>17</v>
      </c>
      <c r="B19" s="1" t="s">
        <v>32</v>
      </c>
      <c r="C19" s="9">
        <v>380</v>
      </c>
      <c r="D19" s="10">
        <v>370</v>
      </c>
      <c r="E19" s="10">
        <v>360</v>
      </c>
      <c r="F19" s="10">
        <v>346</v>
      </c>
      <c r="G19" s="10">
        <f t="shared" si="1"/>
        <v>-14</v>
      </c>
      <c r="H19" s="3">
        <f t="shared" si="0"/>
        <v>-3.8888888888888888</v>
      </c>
    </row>
    <row r="20" spans="1:8" ht="30" x14ac:dyDescent="0.25">
      <c r="A20" s="6">
        <v>18</v>
      </c>
      <c r="B20" s="1" t="s">
        <v>24</v>
      </c>
      <c r="C20" s="9">
        <v>326</v>
      </c>
      <c r="D20" s="10">
        <v>326</v>
      </c>
      <c r="E20" s="10">
        <v>346</v>
      </c>
      <c r="F20" s="10">
        <v>344</v>
      </c>
      <c r="G20" s="10">
        <f t="shared" si="1"/>
        <v>-2</v>
      </c>
      <c r="H20" s="3">
        <f t="shared" si="0"/>
        <v>-0.57803468208092479</v>
      </c>
    </row>
    <row r="21" spans="1:8" ht="45" x14ac:dyDescent="0.25">
      <c r="A21" s="6">
        <v>19</v>
      </c>
      <c r="B21" s="2" t="s">
        <v>130</v>
      </c>
      <c r="C21" s="9">
        <v>292</v>
      </c>
      <c r="D21" s="10">
        <v>317</v>
      </c>
      <c r="E21" s="10">
        <v>346</v>
      </c>
      <c r="F21" s="10">
        <v>336</v>
      </c>
      <c r="G21" s="10">
        <f t="shared" si="1"/>
        <v>-10</v>
      </c>
      <c r="H21" s="3">
        <f t="shared" si="0"/>
        <v>-2.8901734104046244</v>
      </c>
    </row>
    <row r="22" spans="1:8" x14ac:dyDescent="0.25">
      <c r="A22" s="6">
        <v>20</v>
      </c>
      <c r="B22" s="1" t="s">
        <v>25</v>
      </c>
      <c r="C22" s="9">
        <v>292</v>
      </c>
      <c r="D22" s="10">
        <v>331</v>
      </c>
      <c r="E22" s="10">
        <v>316</v>
      </c>
      <c r="F22" s="10">
        <v>297</v>
      </c>
      <c r="G22" s="10">
        <f t="shared" si="1"/>
        <v>-19</v>
      </c>
      <c r="H22" s="3">
        <f t="shared" si="0"/>
        <v>-6.0126582278481013</v>
      </c>
    </row>
    <row r="23" spans="1:8" ht="30" x14ac:dyDescent="0.25">
      <c r="A23" s="6">
        <v>21</v>
      </c>
      <c r="B23" s="1" t="s">
        <v>38</v>
      </c>
      <c r="C23" s="9">
        <v>278</v>
      </c>
      <c r="D23" s="10">
        <v>278</v>
      </c>
      <c r="E23" s="10">
        <v>260</v>
      </c>
      <c r="F23" s="10">
        <v>285</v>
      </c>
      <c r="G23" s="10">
        <f t="shared" si="1"/>
        <v>25</v>
      </c>
      <c r="H23" s="3">
        <f t="shared" si="0"/>
        <v>9.6153846153846168</v>
      </c>
    </row>
    <row r="24" spans="1:8" x14ac:dyDescent="0.25">
      <c r="A24" s="6">
        <v>22</v>
      </c>
      <c r="B24" s="1" t="s">
        <v>19</v>
      </c>
      <c r="C24" s="9">
        <v>226</v>
      </c>
      <c r="D24" s="10">
        <v>238</v>
      </c>
      <c r="E24" s="10">
        <v>245</v>
      </c>
      <c r="F24" s="10">
        <v>267</v>
      </c>
      <c r="G24" s="10">
        <f t="shared" si="1"/>
        <v>22</v>
      </c>
      <c r="H24" s="3">
        <f t="shared" si="0"/>
        <v>8.9795918367346932</v>
      </c>
    </row>
    <row r="25" spans="1:8" x14ac:dyDescent="0.25">
      <c r="A25" s="6">
        <v>23</v>
      </c>
      <c r="B25" s="1" t="s">
        <v>28</v>
      </c>
      <c r="C25" s="9">
        <v>263</v>
      </c>
      <c r="D25" s="10">
        <v>253</v>
      </c>
      <c r="E25" s="10">
        <v>253</v>
      </c>
      <c r="F25" s="10">
        <v>264</v>
      </c>
      <c r="G25" s="10">
        <f t="shared" si="1"/>
        <v>11</v>
      </c>
      <c r="H25" s="3">
        <f t="shared" si="0"/>
        <v>4.3478260869565215</v>
      </c>
    </row>
    <row r="26" spans="1:8" ht="30" x14ac:dyDescent="0.25">
      <c r="A26" s="6">
        <v>24</v>
      </c>
      <c r="B26" s="1" t="s">
        <v>40</v>
      </c>
      <c r="C26" s="9">
        <v>258</v>
      </c>
      <c r="D26" s="10">
        <v>259</v>
      </c>
      <c r="E26" s="10">
        <v>252</v>
      </c>
      <c r="F26" s="10">
        <v>262</v>
      </c>
      <c r="G26" s="10">
        <f t="shared" si="1"/>
        <v>10</v>
      </c>
      <c r="H26" s="3">
        <f t="shared" si="0"/>
        <v>3.9682539682539679</v>
      </c>
    </row>
    <row r="27" spans="1:8" x14ac:dyDescent="0.25">
      <c r="A27" s="6">
        <v>25</v>
      </c>
      <c r="B27" s="1" t="s">
        <v>27</v>
      </c>
      <c r="C27" s="9">
        <v>252</v>
      </c>
      <c r="D27" s="10">
        <v>261</v>
      </c>
      <c r="E27" s="10">
        <v>252</v>
      </c>
      <c r="F27" s="10">
        <v>245</v>
      </c>
      <c r="G27" s="10">
        <f t="shared" si="1"/>
        <v>-7</v>
      </c>
      <c r="H27" s="3">
        <f t="shared" si="0"/>
        <v>-2.7777777777777777</v>
      </c>
    </row>
    <row r="28" spans="1:8" ht="30" x14ac:dyDescent="0.25">
      <c r="A28" s="6">
        <v>26</v>
      </c>
      <c r="B28" s="1" t="s">
        <v>35</v>
      </c>
      <c r="C28" s="9">
        <v>238</v>
      </c>
      <c r="D28" s="10">
        <v>249</v>
      </c>
      <c r="E28" s="10">
        <v>237</v>
      </c>
      <c r="F28" s="10">
        <v>243</v>
      </c>
      <c r="G28" s="10">
        <f t="shared" si="1"/>
        <v>6</v>
      </c>
      <c r="H28" s="3">
        <f t="shared" si="0"/>
        <v>2.5316455696202533</v>
      </c>
    </row>
    <row r="29" spans="1:8" ht="30" x14ac:dyDescent="0.25">
      <c r="A29" s="6">
        <v>27</v>
      </c>
      <c r="B29" s="1" t="s">
        <v>39</v>
      </c>
      <c r="C29" s="9">
        <v>200</v>
      </c>
      <c r="D29" s="10">
        <v>207</v>
      </c>
      <c r="E29" s="10">
        <v>228</v>
      </c>
      <c r="F29" s="10">
        <v>239</v>
      </c>
      <c r="G29" s="10">
        <f t="shared" si="1"/>
        <v>11</v>
      </c>
      <c r="H29" s="3">
        <f t="shared" si="0"/>
        <v>4.8245614035087714</v>
      </c>
    </row>
    <row r="30" spans="1:8" ht="30" x14ac:dyDescent="0.25">
      <c r="A30" s="6">
        <v>28</v>
      </c>
      <c r="B30" s="1" t="s">
        <v>29</v>
      </c>
      <c r="C30" s="9">
        <v>234</v>
      </c>
      <c r="D30" s="10">
        <v>236</v>
      </c>
      <c r="E30" s="10">
        <v>238</v>
      </c>
      <c r="F30" s="10">
        <v>236</v>
      </c>
      <c r="G30" s="10">
        <f t="shared" si="1"/>
        <v>-2</v>
      </c>
      <c r="H30" s="3">
        <f t="shared" si="0"/>
        <v>-0.84033613445378152</v>
      </c>
    </row>
    <row r="31" spans="1:8" x14ac:dyDescent="0.25">
      <c r="A31" s="6">
        <v>29</v>
      </c>
      <c r="B31" s="1" t="s">
        <v>20</v>
      </c>
      <c r="C31" s="9">
        <v>231</v>
      </c>
      <c r="D31" s="10">
        <v>230</v>
      </c>
      <c r="E31" s="10">
        <v>225</v>
      </c>
      <c r="F31" s="10">
        <v>230</v>
      </c>
      <c r="G31" s="10">
        <f t="shared" si="1"/>
        <v>5</v>
      </c>
      <c r="H31" s="3">
        <f t="shared" si="0"/>
        <v>2.2222222222222223</v>
      </c>
    </row>
    <row r="32" spans="1:8" ht="14.25" customHeight="1" x14ac:dyDescent="0.25">
      <c r="A32" s="6">
        <v>30</v>
      </c>
      <c r="B32" s="1" t="s">
        <v>30</v>
      </c>
      <c r="C32" s="9">
        <v>229</v>
      </c>
      <c r="D32" s="10">
        <v>225</v>
      </c>
      <c r="E32" s="10">
        <v>220</v>
      </c>
      <c r="F32" s="10">
        <v>219</v>
      </c>
      <c r="G32" s="10">
        <f t="shared" si="1"/>
        <v>-1</v>
      </c>
      <c r="H32" s="3">
        <f t="shared" si="0"/>
        <v>-0.45454545454545453</v>
      </c>
    </row>
    <row r="33" spans="1:9" ht="30" x14ac:dyDescent="0.25">
      <c r="A33" s="6">
        <v>31</v>
      </c>
      <c r="B33" s="1" t="s">
        <v>22</v>
      </c>
      <c r="C33" s="9">
        <v>250</v>
      </c>
      <c r="D33" s="10">
        <v>223</v>
      </c>
      <c r="E33" s="10">
        <v>221</v>
      </c>
      <c r="F33" s="10">
        <v>215</v>
      </c>
      <c r="G33" s="10">
        <f t="shared" si="1"/>
        <v>-6</v>
      </c>
      <c r="H33" s="3">
        <f t="shared" si="0"/>
        <v>-2.7149321266968327</v>
      </c>
    </row>
    <row r="34" spans="1:9" ht="30" x14ac:dyDescent="0.25">
      <c r="A34" s="6">
        <v>32</v>
      </c>
      <c r="B34" s="1" t="s">
        <v>33</v>
      </c>
      <c r="C34" s="9">
        <v>217</v>
      </c>
      <c r="D34" s="10">
        <v>240</v>
      </c>
      <c r="E34" s="10">
        <v>230</v>
      </c>
      <c r="F34" s="10">
        <v>214</v>
      </c>
      <c r="G34" s="10">
        <f t="shared" si="1"/>
        <v>-16</v>
      </c>
      <c r="H34" s="3">
        <f t="shared" si="0"/>
        <v>-6.9565217391304346</v>
      </c>
    </row>
    <row r="35" spans="1:9" ht="45" x14ac:dyDescent="0.25">
      <c r="A35" s="6">
        <v>33</v>
      </c>
      <c r="B35" s="16" t="s">
        <v>105</v>
      </c>
      <c r="C35" s="9">
        <v>198</v>
      </c>
      <c r="D35" s="10">
        <v>189</v>
      </c>
      <c r="E35" s="10">
        <v>179</v>
      </c>
      <c r="F35" s="10">
        <v>183</v>
      </c>
      <c r="G35" s="10">
        <f t="shared" si="1"/>
        <v>4</v>
      </c>
      <c r="H35" s="3">
        <f t="shared" ref="H35:H66" si="2">(F35-E35)/E35*100</f>
        <v>2.2346368715083798</v>
      </c>
    </row>
    <row r="36" spans="1:9" ht="30" x14ac:dyDescent="0.25">
      <c r="A36" s="6">
        <v>34</v>
      </c>
      <c r="B36" s="1" t="s">
        <v>42</v>
      </c>
      <c r="C36" s="9">
        <v>171</v>
      </c>
      <c r="D36" s="10">
        <v>175</v>
      </c>
      <c r="E36" s="10">
        <v>178</v>
      </c>
      <c r="F36" s="10">
        <v>175</v>
      </c>
      <c r="G36" s="10">
        <f t="shared" si="1"/>
        <v>-3</v>
      </c>
      <c r="H36" s="3">
        <f t="shared" si="2"/>
        <v>-1.6853932584269662</v>
      </c>
    </row>
    <row r="37" spans="1:9" ht="30" x14ac:dyDescent="0.25">
      <c r="A37" s="6">
        <v>35</v>
      </c>
      <c r="B37" s="1" t="s">
        <v>34</v>
      </c>
      <c r="C37" s="9">
        <v>150</v>
      </c>
      <c r="D37" s="10">
        <v>152</v>
      </c>
      <c r="E37" s="10">
        <v>156</v>
      </c>
      <c r="F37" s="10">
        <v>172</v>
      </c>
      <c r="G37" s="10">
        <f t="shared" si="1"/>
        <v>16</v>
      </c>
      <c r="H37" s="3">
        <f t="shared" si="2"/>
        <v>10.256410256410255</v>
      </c>
    </row>
    <row r="38" spans="1:9" ht="30" x14ac:dyDescent="0.25">
      <c r="A38" s="6">
        <v>36</v>
      </c>
      <c r="B38" s="4" t="s">
        <v>16</v>
      </c>
      <c r="C38" s="9">
        <v>165</v>
      </c>
      <c r="D38" s="10">
        <v>170</v>
      </c>
      <c r="E38" s="10">
        <v>165</v>
      </c>
      <c r="F38" s="10">
        <v>160</v>
      </c>
      <c r="G38" s="10">
        <f t="shared" si="1"/>
        <v>-5</v>
      </c>
      <c r="H38" s="3">
        <f t="shared" si="2"/>
        <v>-3.0303030303030303</v>
      </c>
    </row>
    <row r="39" spans="1:9" ht="30" x14ac:dyDescent="0.25">
      <c r="A39" s="6">
        <v>37</v>
      </c>
      <c r="B39" s="1" t="s">
        <v>31</v>
      </c>
      <c r="C39" s="9">
        <v>141</v>
      </c>
      <c r="D39" s="10">
        <v>141</v>
      </c>
      <c r="E39" s="10">
        <v>142</v>
      </c>
      <c r="F39" s="10">
        <v>148</v>
      </c>
      <c r="G39" s="10">
        <f t="shared" si="1"/>
        <v>6</v>
      </c>
      <c r="H39" s="3">
        <f t="shared" si="2"/>
        <v>4.225352112676056</v>
      </c>
    </row>
    <row r="40" spans="1:9" ht="30" x14ac:dyDescent="0.25">
      <c r="A40" s="6">
        <v>38</v>
      </c>
      <c r="B40" s="1" t="s">
        <v>41</v>
      </c>
      <c r="C40" s="9">
        <v>152</v>
      </c>
      <c r="D40" s="10">
        <v>153</v>
      </c>
      <c r="E40" s="10">
        <v>147</v>
      </c>
      <c r="F40" s="10">
        <v>145</v>
      </c>
      <c r="G40" s="10">
        <f t="shared" si="1"/>
        <v>-2</v>
      </c>
      <c r="H40" s="3">
        <f t="shared" si="2"/>
        <v>-1.3605442176870748</v>
      </c>
    </row>
    <row r="41" spans="1:9" ht="30" x14ac:dyDescent="0.25">
      <c r="A41" s="6">
        <v>39</v>
      </c>
      <c r="B41" s="27" t="s">
        <v>46</v>
      </c>
      <c r="C41" s="28">
        <v>95</v>
      </c>
      <c r="D41" s="32">
        <v>116</v>
      </c>
      <c r="E41" s="32">
        <v>133</v>
      </c>
      <c r="F41" s="32">
        <v>135</v>
      </c>
      <c r="G41" s="10">
        <f t="shared" si="1"/>
        <v>2</v>
      </c>
      <c r="H41" s="3">
        <f t="shared" si="2"/>
        <v>1.5037593984962405</v>
      </c>
    </row>
    <row r="42" spans="1:9" x14ac:dyDescent="0.25">
      <c r="A42" s="6">
        <v>40</v>
      </c>
      <c r="B42" s="1" t="s">
        <v>47</v>
      </c>
      <c r="C42" s="9">
        <v>122</v>
      </c>
      <c r="D42" s="10">
        <v>133</v>
      </c>
      <c r="E42" s="10">
        <v>134</v>
      </c>
      <c r="F42" s="10">
        <v>129</v>
      </c>
      <c r="G42" s="10">
        <f t="shared" si="1"/>
        <v>-5</v>
      </c>
      <c r="H42" s="3">
        <f t="shared" si="2"/>
        <v>-3.7313432835820892</v>
      </c>
    </row>
    <row r="43" spans="1:9" ht="30" x14ac:dyDescent="0.25">
      <c r="A43" s="6">
        <v>41</v>
      </c>
      <c r="B43" s="1" t="s">
        <v>26</v>
      </c>
      <c r="C43" s="9">
        <v>184</v>
      </c>
      <c r="D43" s="10">
        <v>140</v>
      </c>
      <c r="E43" s="10">
        <v>123</v>
      </c>
      <c r="F43" s="10">
        <v>108</v>
      </c>
      <c r="G43" s="10">
        <f t="shared" si="1"/>
        <v>-15</v>
      </c>
      <c r="H43" s="3">
        <f t="shared" si="2"/>
        <v>-12.195121951219512</v>
      </c>
    </row>
    <row r="44" spans="1:9" s="60" customFormat="1" ht="30" x14ac:dyDescent="0.25">
      <c r="A44" s="6">
        <v>42</v>
      </c>
      <c r="B44" s="1" t="s">
        <v>50</v>
      </c>
      <c r="C44" s="9">
        <v>100</v>
      </c>
      <c r="D44" s="10">
        <v>105</v>
      </c>
      <c r="E44" s="10">
        <v>107</v>
      </c>
      <c r="F44" s="10">
        <v>108</v>
      </c>
      <c r="G44" s="10">
        <f t="shared" si="1"/>
        <v>1</v>
      </c>
      <c r="H44" s="3">
        <f t="shared" si="2"/>
        <v>0.93457943925233633</v>
      </c>
      <c r="I44" s="33"/>
    </row>
    <row r="45" spans="1:9" ht="32.25" customHeight="1" x14ac:dyDescent="0.25">
      <c r="A45" s="6">
        <v>43</v>
      </c>
      <c r="B45" s="1" t="s">
        <v>45</v>
      </c>
      <c r="C45" s="9">
        <v>105</v>
      </c>
      <c r="D45" s="10">
        <v>108</v>
      </c>
      <c r="E45" s="10">
        <v>110</v>
      </c>
      <c r="F45" s="10">
        <v>106</v>
      </c>
      <c r="G45" s="10">
        <f t="shared" si="1"/>
        <v>-4</v>
      </c>
      <c r="H45" s="3">
        <f t="shared" si="2"/>
        <v>-3.6363636363636362</v>
      </c>
      <c r="I45" s="60"/>
    </row>
    <row r="46" spans="1:9" s="33" customFormat="1" ht="30" x14ac:dyDescent="0.25">
      <c r="A46" s="6">
        <v>44</v>
      </c>
      <c r="B46" s="1" t="s">
        <v>48</v>
      </c>
      <c r="C46" s="9">
        <v>113</v>
      </c>
      <c r="D46" s="10">
        <v>117</v>
      </c>
      <c r="E46" s="10">
        <v>112</v>
      </c>
      <c r="F46" s="10">
        <v>105</v>
      </c>
      <c r="G46" s="10">
        <f t="shared" si="1"/>
        <v>-7</v>
      </c>
      <c r="H46" s="3">
        <f t="shared" si="2"/>
        <v>-6.25</v>
      </c>
      <c r="I46"/>
    </row>
    <row r="47" spans="1:9" ht="30" x14ac:dyDescent="0.25">
      <c r="A47" s="6">
        <v>45</v>
      </c>
      <c r="B47" s="1" t="s">
        <v>120</v>
      </c>
      <c r="C47" s="9">
        <v>116</v>
      </c>
      <c r="D47" s="10">
        <v>112</v>
      </c>
      <c r="E47" s="10">
        <v>109</v>
      </c>
      <c r="F47" s="10">
        <v>104</v>
      </c>
      <c r="G47" s="10">
        <f t="shared" si="1"/>
        <v>-5</v>
      </c>
      <c r="H47" s="3">
        <f t="shared" si="2"/>
        <v>-4.5871559633027523</v>
      </c>
    </row>
    <row r="48" spans="1:9" ht="30" x14ac:dyDescent="0.25">
      <c r="A48" s="6">
        <v>46</v>
      </c>
      <c r="B48" s="1" t="s">
        <v>52</v>
      </c>
      <c r="C48" s="9">
        <v>72</v>
      </c>
      <c r="D48" s="10">
        <v>83</v>
      </c>
      <c r="E48" s="10">
        <v>96</v>
      </c>
      <c r="F48" s="10">
        <v>90</v>
      </c>
      <c r="G48" s="10">
        <f t="shared" si="1"/>
        <v>-6</v>
      </c>
      <c r="H48" s="3">
        <f t="shared" si="2"/>
        <v>-6.25</v>
      </c>
    </row>
    <row r="49" spans="1:8" ht="30" x14ac:dyDescent="0.25">
      <c r="A49" s="6">
        <v>47</v>
      </c>
      <c r="B49" s="1" t="s">
        <v>55</v>
      </c>
      <c r="C49" s="9">
        <v>77</v>
      </c>
      <c r="D49" s="10">
        <v>78</v>
      </c>
      <c r="E49" s="10">
        <v>85</v>
      </c>
      <c r="F49" s="10">
        <v>86</v>
      </c>
      <c r="G49" s="10">
        <f t="shared" si="1"/>
        <v>1</v>
      </c>
      <c r="H49" s="3">
        <f t="shared" si="2"/>
        <v>1.1764705882352942</v>
      </c>
    </row>
    <row r="50" spans="1:8" ht="30" x14ac:dyDescent="0.25">
      <c r="A50" s="6">
        <v>48</v>
      </c>
      <c r="B50" s="1" t="s">
        <v>51</v>
      </c>
      <c r="C50" s="9">
        <v>86</v>
      </c>
      <c r="D50" s="10">
        <v>91</v>
      </c>
      <c r="E50" s="10">
        <v>89</v>
      </c>
      <c r="F50" s="10">
        <v>85</v>
      </c>
      <c r="G50" s="10">
        <f t="shared" si="1"/>
        <v>-4</v>
      </c>
      <c r="H50" s="3">
        <f t="shared" si="2"/>
        <v>-4.4943820224719104</v>
      </c>
    </row>
    <row r="51" spans="1:8" ht="30" x14ac:dyDescent="0.25">
      <c r="A51" s="6">
        <v>49</v>
      </c>
      <c r="B51" s="1" t="s">
        <v>60</v>
      </c>
      <c r="C51" s="10">
        <v>75</v>
      </c>
      <c r="D51" s="10">
        <v>82</v>
      </c>
      <c r="E51" s="10">
        <v>80</v>
      </c>
      <c r="F51" s="10">
        <v>85</v>
      </c>
      <c r="G51" s="10">
        <f t="shared" si="1"/>
        <v>5</v>
      </c>
      <c r="H51" s="3">
        <f t="shared" si="2"/>
        <v>6.25</v>
      </c>
    </row>
    <row r="52" spans="1:8" ht="30" x14ac:dyDescent="0.25">
      <c r="A52" s="6">
        <v>50</v>
      </c>
      <c r="B52" s="1" t="s">
        <v>57</v>
      </c>
      <c r="C52" s="9">
        <v>78</v>
      </c>
      <c r="D52" s="10">
        <v>83</v>
      </c>
      <c r="E52" s="10">
        <v>83</v>
      </c>
      <c r="F52" s="10">
        <v>82</v>
      </c>
      <c r="G52" s="10">
        <f t="shared" si="1"/>
        <v>-1</v>
      </c>
      <c r="H52" s="3">
        <f t="shared" si="2"/>
        <v>-1.2048192771084338</v>
      </c>
    </row>
    <row r="53" spans="1:8" ht="30" x14ac:dyDescent="0.25">
      <c r="A53" s="6">
        <v>51</v>
      </c>
      <c r="B53" s="1" t="s">
        <v>58</v>
      </c>
      <c r="C53" s="10">
        <v>85</v>
      </c>
      <c r="D53" s="10">
        <v>81</v>
      </c>
      <c r="E53" s="10">
        <v>81</v>
      </c>
      <c r="F53" s="10">
        <v>79</v>
      </c>
      <c r="G53" s="10">
        <f t="shared" si="1"/>
        <v>-2</v>
      </c>
      <c r="H53" s="3">
        <f t="shared" si="2"/>
        <v>-2.4691358024691357</v>
      </c>
    </row>
    <row r="54" spans="1:8" ht="45" x14ac:dyDescent="0.25">
      <c r="A54" s="6">
        <v>52</v>
      </c>
      <c r="B54" s="1" t="s">
        <v>44</v>
      </c>
      <c r="C54" s="9">
        <v>52</v>
      </c>
      <c r="D54" s="10">
        <v>77</v>
      </c>
      <c r="E54" s="10">
        <v>78</v>
      </c>
      <c r="F54" s="10">
        <v>76</v>
      </c>
      <c r="G54" s="10">
        <f t="shared" si="1"/>
        <v>-2</v>
      </c>
      <c r="H54" s="3">
        <f t="shared" si="2"/>
        <v>-2.5641025641025639</v>
      </c>
    </row>
    <row r="55" spans="1:8" ht="30" x14ac:dyDescent="0.25">
      <c r="A55" s="6">
        <v>53</v>
      </c>
      <c r="B55" s="16" t="s">
        <v>118</v>
      </c>
      <c r="C55" s="9">
        <v>85</v>
      </c>
      <c r="D55" s="10">
        <v>84</v>
      </c>
      <c r="E55" s="10">
        <v>84</v>
      </c>
      <c r="F55" s="10">
        <v>74</v>
      </c>
      <c r="G55" s="10">
        <f t="shared" si="1"/>
        <v>-10</v>
      </c>
      <c r="H55" s="3">
        <f t="shared" si="2"/>
        <v>-11.904761904761903</v>
      </c>
    </row>
    <row r="56" spans="1:8" ht="45" x14ac:dyDescent="0.25">
      <c r="A56" s="6">
        <v>54</v>
      </c>
      <c r="B56" s="27" t="s">
        <v>64</v>
      </c>
      <c r="C56" s="32">
        <v>68</v>
      </c>
      <c r="D56" s="32">
        <v>68</v>
      </c>
      <c r="E56" s="32">
        <v>68</v>
      </c>
      <c r="F56" s="32">
        <v>74</v>
      </c>
      <c r="G56" s="10">
        <f t="shared" si="1"/>
        <v>6</v>
      </c>
      <c r="H56" s="3">
        <f t="shared" si="2"/>
        <v>8.8235294117647065</v>
      </c>
    </row>
    <row r="57" spans="1:8" ht="30" x14ac:dyDescent="0.25">
      <c r="A57" s="6">
        <v>55</v>
      </c>
      <c r="B57" s="2" t="s">
        <v>37</v>
      </c>
      <c r="C57" s="9">
        <v>80</v>
      </c>
      <c r="D57" s="10">
        <v>78</v>
      </c>
      <c r="E57" s="10">
        <v>73</v>
      </c>
      <c r="F57" s="10">
        <v>68</v>
      </c>
      <c r="G57" s="10">
        <f t="shared" si="1"/>
        <v>-5</v>
      </c>
      <c r="H57" s="3">
        <f t="shared" si="2"/>
        <v>-6.8493150684931505</v>
      </c>
    </row>
    <row r="58" spans="1:8" ht="30" x14ac:dyDescent="0.25">
      <c r="A58" s="6">
        <v>56</v>
      </c>
      <c r="B58" s="1" t="s">
        <v>54</v>
      </c>
      <c r="C58" s="9">
        <v>63</v>
      </c>
      <c r="D58" s="10">
        <v>65</v>
      </c>
      <c r="E58" s="10">
        <v>66</v>
      </c>
      <c r="F58" s="10">
        <v>61</v>
      </c>
      <c r="G58" s="10">
        <f t="shared" si="1"/>
        <v>-5</v>
      </c>
      <c r="H58" s="3">
        <f t="shared" si="2"/>
        <v>-7.5757575757575761</v>
      </c>
    </row>
    <row r="59" spans="1:8" ht="30" x14ac:dyDescent="0.25">
      <c r="A59" s="6">
        <v>57</v>
      </c>
      <c r="B59" s="16" t="s">
        <v>117</v>
      </c>
      <c r="C59" s="9">
        <v>58</v>
      </c>
      <c r="D59" s="10">
        <v>67</v>
      </c>
      <c r="E59" s="10">
        <v>62</v>
      </c>
      <c r="F59" s="10">
        <v>61</v>
      </c>
      <c r="G59" s="10">
        <f t="shared" si="1"/>
        <v>-1</v>
      </c>
      <c r="H59" s="3">
        <f t="shared" si="2"/>
        <v>-1.6129032258064515</v>
      </c>
    </row>
    <row r="60" spans="1:8" ht="45" x14ac:dyDescent="0.25">
      <c r="A60" s="6">
        <v>58</v>
      </c>
      <c r="B60" s="16" t="s">
        <v>116</v>
      </c>
      <c r="C60" s="9">
        <v>37</v>
      </c>
      <c r="D60" s="10">
        <v>38</v>
      </c>
      <c r="E60" s="10">
        <v>57</v>
      </c>
      <c r="F60" s="10">
        <v>60</v>
      </c>
      <c r="G60" s="10">
        <f t="shared" si="1"/>
        <v>3</v>
      </c>
      <c r="H60" s="3">
        <f t="shared" si="2"/>
        <v>5.2631578947368416</v>
      </c>
    </row>
    <row r="61" spans="1:8" ht="30" x14ac:dyDescent="0.25">
      <c r="A61" s="6">
        <v>59</v>
      </c>
      <c r="B61" s="1" t="s">
        <v>49</v>
      </c>
      <c r="C61" s="9">
        <v>53</v>
      </c>
      <c r="D61" s="10">
        <v>53</v>
      </c>
      <c r="E61" s="10">
        <v>53</v>
      </c>
      <c r="F61" s="10">
        <v>53</v>
      </c>
      <c r="G61" s="10">
        <f t="shared" si="1"/>
        <v>0</v>
      </c>
      <c r="H61" s="3">
        <f t="shared" si="2"/>
        <v>0</v>
      </c>
    </row>
    <row r="62" spans="1:8" ht="30" x14ac:dyDescent="0.25">
      <c r="A62" s="6">
        <v>60</v>
      </c>
      <c r="B62" s="1" t="s">
        <v>61</v>
      </c>
      <c r="C62" s="10">
        <v>52</v>
      </c>
      <c r="D62" s="10">
        <v>55</v>
      </c>
      <c r="E62" s="10">
        <v>53</v>
      </c>
      <c r="F62" s="10">
        <v>50</v>
      </c>
      <c r="G62" s="10">
        <f t="shared" si="1"/>
        <v>-3</v>
      </c>
      <c r="H62" s="3">
        <f t="shared" si="2"/>
        <v>-5.6603773584905666</v>
      </c>
    </row>
    <row r="63" spans="1:8" ht="30" x14ac:dyDescent="0.25">
      <c r="A63" s="6">
        <v>61</v>
      </c>
      <c r="B63" s="1" t="s">
        <v>53</v>
      </c>
      <c r="C63" s="9">
        <v>34</v>
      </c>
      <c r="D63" s="10">
        <v>44</v>
      </c>
      <c r="E63" s="10">
        <v>46</v>
      </c>
      <c r="F63" s="10">
        <v>48</v>
      </c>
      <c r="G63" s="10">
        <f t="shared" si="1"/>
        <v>2</v>
      </c>
      <c r="H63" s="3">
        <f t="shared" si="2"/>
        <v>4.3478260869565215</v>
      </c>
    </row>
    <row r="64" spans="1:8" ht="30" x14ac:dyDescent="0.25">
      <c r="A64" s="6">
        <v>62</v>
      </c>
      <c r="B64" s="1" t="s">
        <v>43</v>
      </c>
      <c r="C64" s="9">
        <v>45</v>
      </c>
      <c r="D64" s="10">
        <v>47</v>
      </c>
      <c r="E64" s="10">
        <v>47</v>
      </c>
      <c r="F64" s="10">
        <v>47</v>
      </c>
      <c r="G64" s="10">
        <f t="shared" si="1"/>
        <v>0</v>
      </c>
      <c r="H64" s="3">
        <f t="shared" si="2"/>
        <v>0</v>
      </c>
    </row>
    <row r="65" spans="1:9" s="33" customFormat="1" ht="30" x14ac:dyDescent="0.25">
      <c r="A65" s="6">
        <v>63</v>
      </c>
      <c r="B65" s="1" t="s">
        <v>59</v>
      </c>
      <c r="C65" s="10">
        <v>44</v>
      </c>
      <c r="D65" s="10">
        <v>44</v>
      </c>
      <c r="E65" s="10">
        <v>44</v>
      </c>
      <c r="F65" s="10">
        <v>44</v>
      </c>
      <c r="G65" s="10">
        <f t="shared" si="1"/>
        <v>0</v>
      </c>
      <c r="H65" s="3">
        <f t="shared" si="2"/>
        <v>0</v>
      </c>
      <c r="I65"/>
    </row>
    <row r="66" spans="1:9" ht="15" customHeight="1" x14ac:dyDescent="0.25">
      <c r="A66" s="6">
        <v>64</v>
      </c>
      <c r="B66" s="2" t="s">
        <v>36</v>
      </c>
      <c r="C66" s="9">
        <v>36</v>
      </c>
      <c r="D66" s="10">
        <v>37</v>
      </c>
      <c r="E66" s="10">
        <v>41</v>
      </c>
      <c r="F66" s="10">
        <v>42</v>
      </c>
      <c r="G66" s="10">
        <f t="shared" si="1"/>
        <v>1</v>
      </c>
      <c r="H66" s="3">
        <f t="shared" si="2"/>
        <v>2.4390243902439024</v>
      </c>
    </row>
    <row r="67" spans="1:9" ht="30" x14ac:dyDescent="0.25">
      <c r="A67" s="6">
        <v>65</v>
      </c>
      <c r="B67" s="1" t="s">
        <v>62</v>
      </c>
      <c r="C67" s="10">
        <v>40</v>
      </c>
      <c r="D67" s="10">
        <v>40</v>
      </c>
      <c r="E67" s="10">
        <v>43</v>
      </c>
      <c r="F67" s="10">
        <v>42</v>
      </c>
      <c r="G67" s="10">
        <f t="shared" si="1"/>
        <v>-1</v>
      </c>
      <c r="H67" s="3">
        <f t="shared" ref="H67:H91" si="3">(F67-E67)/E67*100</f>
        <v>-2.3255813953488373</v>
      </c>
    </row>
    <row r="68" spans="1:9" ht="30" x14ac:dyDescent="0.25">
      <c r="A68" s="6">
        <v>66</v>
      </c>
      <c r="B68" s="1" t="s">
        <v>65</v>
      </c>
      <c r="C68" s="10">
        <v>40</v>
      </c>
      <c r="D68" s="10">
        <v>40</v>
      </c>
      <c r="E68" s="10">
        <v>39</v>
      </c>
      <c r="F68" s="10">
        <v>40</v>
      </c>
      <c r="G68" s="10">
        <f t="shared" ref="G68:G121" si="4">F68-E68</f>
        <v>1</v>
      </c>
      <c r="H68" s="3">
        <f t="shared" si="3"/>
        <v>2.5641025641025639</v>
      </c>
    </row>
    <row r="69" spans="1:9" ht="30" x14ac:dyDescent="0.25">
      <c r="A69" s="6">
        <v>67</v>
      </c>
      <c r="B69" s="1" t="s">
        <v>56</v>
      </c>
      <c r="C69" s="9">
        <v>27</v>
      </c>
      <c r="D69" s="10">
        <v>31</v>
      </c>
      <c r="E69" s="10">
        <v>37</v>
      </c>
      <c r="F69" s="10">
        <v>38</v>
      </c>
      <c r="G69" s="10">
        <f t="shared" si="4"/>
        <v>1</v>
      </c>
      <c r="H69" s="3">
        <f t="shared" si="3"/>
        <v>2.7027027027027026</v>
      </c>
    </row>
    <row r="70" spans="1:9" x14ac:dyDescent="0.25">
      <c r="A70" s="6">
        <v>68</v>
      </c>
      <c r="B70" s="1" t="s">
        <v>63</v>
      </c>
      <c r="C70" s="10">
        <v>42</v>
      </c>
      <c r="D70" s="10">
        <v>42</v>
      </c>
      <c r="E70" s="10">
        <v>40</v>
      </c>
      <c r="F70" s="10">
        <v>38</v>
      </c>
      <c r="G70" s="10">
        <f t="shared" si="4"/>
        <v>-2</v>
      </c>
      <c r="H70" s="3">
        <f t="shared" si="3"/>
        <v>-5</v>
      </c>
      <c r="I70" s="33"/>
    </row>
    <row r="71" spans="1:9" ht="30" x14ac:dyDescent="0.25">
      <c r="A71" s="6">
        <v>69</v>
      </c>
      <c r="B71" s="1" t="s">
        <v>82</v>
      </c>
      <c r="C71" s="10">
        <v>36</v>
      </c>
      <c r="D71" s="10">
        <v>32</v>
      </c>
      <c r="E71" s="10">
        <v>35</v>
      </c>
      <c r="F71" s="10">
        <v>36</v>
      </c>
      <c r="G71" s="10">
        <f t="shared" si="4"/>
        <v>1</v>
      </c>
      <c r="H71" s="3">
        <f t="shared" si="3"/>
        <v>2.8571428571428572</v>
      </c>
    </row>
    <row r="72" spans="1:9" ht="30" x14ac:dyDescent="0.25">
      <c r="A72" s="6">
        <v>70</v>
      </c>
      <c r="B72" s="1" t="s">
        <v>67</v>
      </c>
      <c r="C72" s="10">
        <v>32</v>
      </c>
      <c r="D72" s="10">
        <v>34</v>
      </c>
      <c r="E72" s="10">
        <v>35</v>
      </c>
      <c r="F72" s="10">
        <v>34</v>
      </c>
      <c r="G72" s="10">
        <f t="shared" si="4"/>
        <v>-1</v>
      </c>
      <c r="H72" s="3">
        <f t="shared" si="3"/>
        <v>-2.8571428571428572</v>
      </c>
    </row>
    <row r="73" spans="1:9" ht="30" x14ac:dyDescent="0.25">
      <c r="A73" s="6">
        <v>71</v>
      </c>
      <c r="B73" s="1" t="s">
        <v>68</v>
      </c>
      <c r="C73" s="10">
        <v>28</v>
      </c>
      <c r="D73" s="10">
        <v>37</v>
      </c>
      <c r="E73" s="10">
        <v>37</v>
      </c>
      <c r="F73" s="10">
        <v>34</v>
      </c>
      <c r="G73" s="10">
        <f t="shared" si="4"/>
        <v>-3</v>
      </c>
      <c r="H73" s="3">
        <f t="shared" si="3"/>
        <v>-8.1081081081081088</v>
      </c>
    </row>
    <row r="74" spans="1:9" ht="30" x14ac:dyDescent="0.25">
      <c r="A74" s="6">
        <v>72</v>
      </c>
      <c r="B74" s="1" t="s">
        <v>79</v>
      </c>
      <c r="C74" s="10">
        <v>34</v>
      </c>
      <c r="D74" s="10">
        <v>39</v>
      </c>
      <c r="E74" s="10">
        <v>36</v>
      </c>
      <c r="F74" s="10">
        <v>34</v>
      </c>
      <c r="G74" s="10">
        <f t="shared" si="4"/>
        <v>-2</v>
      </c>
      <c r="H74" s="3">
        <f t="shared" si="3"/>
        <v>-5.5555555555555554</v>
      </c>
    </row>
    <row r="75" spans="1:9" ht="30" x14ac:dyDescent="0.25">
      <c r="A75" s="6">
        <v>73</v>
      </c>
      <c r="B75" s="1" t="s">
        <v>70</v>
      </c>
      <c r="C75" s="10">
        <v>31</v>
      </c>
      <c r="D75" s="10">
        <v>32</v>
      </c>
      <c r="E75" s="10">
        <v>33</v>
      </c>
      <c r="F75" s="10">
        <v>33</v>
      </c>
      <c r="G75" s="10">
        <f t="shared" si="4"/>
        <v>0</v>
      </c>
      <c r="H75" s="3">
        <f t="shared" si="3"/>
        <v>0</v>
      </c>
    </row>
    <row r="76" spans="1:9" ht="30" x14ac:dyDescent="0.25">
      <c r="A76" s="6">
        <v>74</v>
      </c>
      <c r="B76" s="1" t="s">
        <v>76</v>
      </c>
      <c r="C76" s="10">
        <v>31</v>
      </c>
      <c r="D76" s="10">
        <v>34</v>
      </c>
      <c r="E76" s="10">
        <v>32</v>
      </c>
      <c r="F76" s="10">
        <v>33</v>
      </c>
      <c r="G76" s="10">
        <f t="shared" si="4"/>
        <v>1</v>
      </c>
      <c r="H76" s="3">
        <f t="shared" si="3"/>
        <v>3.125</v>
      </c>
    </row>
    <row r="77" spans="1:9" ht="17.25" customHeight="1" x14ac:dyDescent="0.25">
      <c r="A77" s="6">
        <v>75</v>
      </c>
      <c r="B77" s="19" t="s">
        <v>122</v>
      </c>
      <c r="C77" s="13">
        <v>31</v>
      </c>
      <c r="D77" s="10">
        <v>31</v>
      </c>
      <c r="E77" s="10">
        <v>31</v>
      </c>
      <c r="F77" s="10">
        <v>32</v>
      </c>
      <c r="G77" s="10">
        <f t="shared" si="4"/>
        <v>1</v>
      </c>
      <c r="H77" s="3">
        <f t="shared" si="3"/>
        <v>3.225806451612903</v>
      </c>
    </row>
    <row r="78" spans="1:9" ht="30" x14ac:dyDescent="0.25">
      <c r="A78" s="6">
        <v>76</v>
      </c>
      <c r="B78" s="1" t="s">
        <v>75</v>
      </c>
      <c r="C78" s="10">
        <v>26</v>
      </c>
      <c r="D78" s="10">
        <v>34</v>
      </c>
      <c r="E78" s="10">
        <v>31</v>
      </c>
      <c r="F78" s="10">
        <v>30</v>
      </c>
      <c r="G78" s="10">
        <f t="shared" si="4"/>
        <v>-1</v>
      </c>
      <c r="H78" s="3">
        <f t="shared" si="3"/>
        <v>-3.225806451612903</v>
      </c>
    </row>
    <row r="79" spans="1:9" x14ac:dyDescent="0.25">
      <c r="A79" s="6">
        <v>77</v>
      </c>
      <c r="B79" s="1" t="s">
        <v>66</v>
      </c>
      <c r="C79" s="10">
        <v>29</v>
      </c>
      <c r="D79" s="10">
        <v>28</v>
      </c>
      <c r="E79" s="10">
        <v>28</v>
      </c>
      <c r="F79" s="10">
        <v>29</v>
      </c>
      <c r="G79" s="10">
        <f t="shared" si="4"/>
        <v>1</v>
      </c>
      <c r="H79" s="3">
        <f t="shared" si="3"/>
        <v>3.5714285714285712</v>
      </c>
    </row>
    <row r="80" spans="1:9" ht="30" x14ac:dyDescent="0.25">
      <c r="A80" s="6">
        <v>78</v>
      </c>
      <c r="B80" s="1" t="s">
        <v>77</v>
      </c>
      <c r="C80" s="10">
        <v>24</v>
      </c>
      <c r="D80" s="10">
        <v>26</v>
      </c>
      <c r="E80" s="10">
        <v>27</v>
      </c>
      <c r="F80" s="10">
        <v>29</v>
      </c>
      <c r="G80" s="10">
        <f t="shared" si="4"/>
        <v>2</v>
      </c>
      <c r="H80" s="3">
        <f t="shared" si="3"/>
        <v>7.4074074074074066</v>
      </c>
    </row>
    <row r="81" spans="1:9" s="23" customFormat="1" ht="45" x14ac:dyDescent="0.25">
      <c r="A81" s="6">
        <v>79</v>
      </c>
      <c r="B81" s="1" t="s">
        <v>83</v>
      </c>
      <c r="C81" s="10">
        <v>23</v>
      </c>
      <c r="D81" s="10">
        <v>29</v>
      </c>
      <c r="E81" s="10">
        <v>28</v>
      </c>
      <c r="F81" s="10">
        <v>28</v>
      </c>
      <c r="G81" s="10">
        <f t="shared" si="4"/>
        <v>0</v>
      </c>
      <c r="H81" s="3">
        <f t="shared" si="3"/>
        <v>0</v>
      </c>
      <c r="I81"/>
    </row>
    <row r="82" spans="1:9" ht="30" x14ac:dyDescent="0.25">
      <c r="A82" s="6">
        <v>80</v>
      </c>
      <c r="B82" s="1" t="s">
        <v>81</v>
      </c>
      <c r="C82" s="10">
        <v>27</v>
      </c>
      <c r="D82" s="10">
        <v>27</v>
      </c>
      <c r="E82" s="10">
        <v>27</v>
      </c>
      <c r="F82" s="10">
        <v>27</v>
      </c>
      <c r="G82" s="10">
        <f t="shared" si="4"/>
        <v>0</v>
      </c>
      <c r="H82" s="3">
        <f t="shared" si="3"/>
        <v>0</v>
      </c>
    </row>
    <row r="83" spans="1:9" ht="30" x14ac:dyDescent="0.25">
      <c r="A83" s="6">
        <v>81</v>
      </c>
      <c r="B83" s="1" t="s">
        <v>74</v>
      </c>
      <c r="C83" s="10">
        <v>24</v>
      </c>
      <c r="D83" s="10">
        <v>26</v>
      </c>
      <c r="E83" s="10">
        <v>26</v>
      </c>
      <c r="F83" s="10">
        <v>26</v>
      </c>
      <c r="G83" s="10">
        <f t="shared" si="4"/>
        <v>0</v>
      </c>
      <c r="H83" s="3">
        <f t="shared" si="3"/>
        <v>0</v>
      </c>
    </row>
    <row r="84" spans="1:9" ht="45" x14ac:dyDescent="0.25">
      <c r="A84" s="6">
        <v>82</v>
      </c>
      <c r="B84" s="1" t="s">
        <v>18</v>
      </c>
      <c r="C84" s="9">
        <v>26</v>
      </c>
      <c r="D84" s="10">
        <v>29</v>
      </c>
      <c r="E84" s="10">
        <v>29</v>
      </c>
      <c r="F84" s="10">
        <v>26</v>
      </c>
      <c r="G84" s="10">
        <f t="shared" si="4"/>
        <v>-3</v>
      </c>
      <c r="H84" s="3">
        <f t="shared" si="3"/>
        <v>-10.344827586206897</v>
      </c>
    </row>
    <row r="85" spans="1:9" ht="30" x14ac:dyDescent="0.25">
      <c r="A85" s="6">
        <v>83</v>
      </c>
      <c r="B85" s="1" t="s">
        <v>69</v>
      </c>
      <c r="C85" s="10">
        <v>20</v>
      </c>
      <c r="D85" s="10">
        <v>23</v>
      </c>
      <c r="E85" s="10">
        <v>23</v>
      </c>
      <c r="F85" s="10">
        <v>23</v>
      </c>
      <c r="G85" s="10">
        <f t="shared" si="4"/>
        <v>0</v>
      </c>
      <c r="H85" s="3">
        <f t="shared" si="3"/>
        <v>0</v>
      </c>
    </row>
    <row r="86" spans="1:9" ht="30" x14ac:dyDescent="0.25">
      <c r="A86" s="6">
        <v>84</v>
      </c>
      <c r="B86" s="1" t="s">
        <v>72</v>
      </c>
      <c r="C86" s="10">
        <v>47</v>
      </c>
      <c r="D86" s="10">
        <v>48</v>
      </c>
      <c r="E86" s="10">
        <v>35</v>
      </c>
      <c r="F86" s="10">
        <v>23</v>
      </c>
      <c r="G86" s="10">
        <f t="shared" si="4"/>
        <v>-12</v>
      </c>
      <c r="H86" s="3">
        <f t="shared" si="3"/>
        <v>-34.285714285714285</v>
      </c>
    </row>
    <row r="87" spans="1:9" ht="30" x14ac:dyDescent="0.25">
      <c r="A87" s="6">
        <v>85</v>
      </c>
      <c r="B87" s="16" t="s">
        <v>115</v>
      </c>
      <c r="C87" s="9">
        <v>20</v>
      </c>
      <c r="D87" s="10">
        <v>21</v>
      </c>
      <c r="E87" s="10">
        <v>22</v>
      </c>
      <c r="F87" s="10">
        <v>22</v>
      </c>
      <c r="G87" s="10">
        <f t="shared" si="4"/>
        <v>0</v>
      </c>
      <c r="H87" s="3">
        <f t="shared" si="3"/>
        <v>0</v>
      </c>
    </row>
    <row r="88" spans="1:9" x14ac:dyDescent="0.25">
      <c r="A88" s="6">
        <v>86</v>
      </c>
      <c r="B88" s="16" t="s">
        <v>114</v>
      </c>
      <c r="C88" s="9">
        <v>12</v>
      </c>
      <c r="D88" s="10">
        <v>16</v>
      </c>
      <c r="E88" s="10">
        <v>16</v>
      </c>
      <c r="F88" s="10">
        <v>22</v>
      </c>
      <c r="G88" s="10">
        <f t="shared" si="4"/>
        <v>6</v>
      </c>
      <c r="H88" s="3">
        <f t="shared" si="3"/>
        <v>37.5</v>
      </c>
    </row>
    <row r="89" spans="1:9" ht="30" x14ac:dyDescent="0.25">
      <c r="A89" s="6">
        <v>87</v>
      </c>
      <c r="B89" s="16" t="s">
        <v>113</v>
      </c>
      <c r="C89" s="9">
        <v>26</v>
      </c>
      <c r="D89" s="10">
        <v>23</v>
      </c>
      <c r="E89" s="10">
        <v>18</v>
      </c>
      <c r="F89" s="10">
        <v>18</v>
      </c>
      <c r="G89" s="10">
        <f t="shared" si="4"/>
        <v>0</v>
      </c>
      <c r="H89" s="3">
        <f t="shared" si="3"/>
        <v>0</v>
      </c>
    </row>
    <row r="90" spans="1:9" ht="30" x14ac:dyDescent="0.25">
      <c r="A90" s="6">
        <v>88</v>
      </c>
      <c r="B90" s="16" t="s">
        <v>112</v>
      </c>
      <c r="C90" s="9">
        <v>6</v>
      </c>
      <c r="D90" s="10">
        <v>6</v>
      </c>
      <c r="E90" s="10">
        <v>14</v>
      </c>
      <c r="F90" s="10">
        <v>16</v>
      </c>
      <c r="G90" s="10">
        <f t="shared" si="4"/>
        <v>2</v>
      </c>
      <c r="H90" s="3">
        <f t="shared" si="3"/>
        <v>14.285714285714285</v>
      </c>
      <c r="I90" s="25"/>
    </row>
    <row r="91" spans="1:9" x14ac:dyDescent="0.25">
      <c r="A91" s="6">
        <v>89</v>
      </c>
      <c r="B91" s="1" t="s">
        <v>86</v>
      </c>
      <c r="C91" s="10">
        <v>11</v>
      </c>
      <c r="D91" s="10">
        <v>13</v>
      </c>
      <c r="E91" s="10">
        <v>13</v>
      </c>
      <c r="F91" s="10">
        <v>15</v>
      </c>
      <c r="G91" s="10">
        <f t="shared" si="4"/>
        <v>2</v>
      </c>
      <c r="H91" s="3">
        <f t="shared" si="3"/>
        <v>15.384615384615385</v>
      </c>
    </row>
    <row r="92" spans="1:9" ht="45" x14ac:dyDescent="0.25">
      <c r="A92" s="6">
        <v>90</v>
      </c>
      <c r="B92" s="27" t="s">
        <v>80</v>
      </c>
      <c r="C92" s="32">
        <v>17</v>
      </c>
      <c r="D92" s="32">
        <v>18</v>
      </c>
      <c r="E92" s="32">
        <v>0</v>
      </c>
      <c r="F92" s="32">
        <v>15</v>
      </c>
      <c r="G92" s="10">
        <f t="shared" si="4"/>
        <v>15</v>
      </c>
      <c r="H92" s="3"/>
    </row>
    <row r="93" spans="1:9" ht="30" x14ac:dyDescent="0.25">
      <c r="A93" s="6">
        <v>91</v>
      </c>
      <c r="B93" s="1" t="s">
        <v>85</v>
      </c>
      <c r="C93" s="10">
        <v>12</v>
      </c>
      <c r="D93" s="10">
        <v>15</v>
      </c>
      <c r="E93" s="10">
        <v>15</v>
      </c>
      <c r="F93" s="10">
        <v>14</v>
      </c>
      <c r="G93" s="10">
        <f t="shared" si="4"/>
        <v>-1</v>
      </c>
      <c r="H93" s="3">
        <f t="shared" ref="H93:H121" si="5">(F93-E93)/E93*100</f>
        <v>-6.666666666666667</v>
      </c>
    </row>
    <row r="94" spans="1:9" ht="30" x14ac:dyDescent="0.25">
      <c r="A94" s="6">
        <v>92</v>
      </c>
      <c r="B94" s="21" t="s">
        <v>98</v>
      </c>
      <c r="C94" s="10">
        <v>9</v>
      </c>
      <c r="D94" s="10">
        <v>11</v>
      </c>
      <c r="E94" s="10">
        <v>14</v>
      </c>
      <c r="F94" s="10">
        <v>14</v>
      </c>
      <c r="G94" s="10">
        <f t="shared" si="4"/>
        <v>0</v>
      </c>
      <c r="H94" s="3">
        <f t="shared" si="5"/>
        <v>0</v>
      </c>
    </row>
    <row r="95" spans="1:9" ht="30" x14ac:dyDescent="0.25">
      <c r="A95" s="6">
        <v>93</v>
      </c>
      <c r="B95" s="16" t="s">
        <v>107</v>
      </c>
      <c r="C95" s="9">
        <v>11</v>
      </c>
      <c r="D95" s="10">
        <v>12</v>
      </c>
      <c r="E95" s="10">
        <v>13</v>
      </c>
      <c r="F95" s="10">
        <v>14</v>
      </c>
      <c r="G95" s="10">
        <f t="shared" si="4"/>
        <v>1</v>
      </c>
      <c r="H95" s="3">
        <f t="shared" si="5"/>
        <v>7.6923076923076925</v>
      </c>
    </row>
    <row r="96" spans="1:9" ht="30" x14ac:dyDescent="0.25">
      <c r="A96" s="6">
        <v>94</v>
      </c>
      <c r="B96" s="16" t="s">
        <v>106</v>
      </c>
      <c r="C96" s="9">
        <v>16</v>
      </c>
      <c r="D96" s="10">
        <v>15</v>
      </c>
      <c r="E96" s="10">
        <v>13</v>
      </c>
      <c r="F96" s="10">
        <v>13</v>
      </c>
      <c r="G96" s="10">
        <f t="shared" si="4"/>
        <v>0</v>
      </c>
      <c r="H96" s="3">
        <f t="shared" si="5"/>
        <v>0</v>
      </c>
    </row>
    <row r="97" spans="1:9" ht="45" x14ac:dyDescent="0.25">
      <c r="A97" s="6">
        <v>95</v>
      </c>
      <c r="B97" s="1" t="s">
        <v>84</v>
      </c>
      <c r="C97" s="10">
        <v>18</v>
      </c>
      <c r="D97" s="10">
        <v>15</v>
      </c>
      <c r="E97" s="10">
        <v>15</v>
      </c>
      <c r="F97" s="10">
        <v>13</v>
      </c>
      <c r="G97" s="10">
        <f t="shared" si="4"/>
        <v>-2</v>
      </c>
      <c r="H97" s="3">
        <f t="shared" si="5"/>
        <v>-13.333333333333334</v>
      </c>
    </row>
    <row r="98" spans="1:9" ht="45" x14ac:dyDescent="0.25">
      <c r="A98" s="6">
        <v>96</v>
      </c>
      <c r="B98" s="1" t="s">
        <v>89</v>
      </c>
      <c r="C98" s="10">
        <v>13</v>
      </c>
      <c r="D98" s="10">
        <v>13</v>
      </c>
      <c r="E98" s="10">
        <v>12</v>
      </c>
      <c r="F98" s="10">
        <v>13</v>
      </c>
      <c r="G98" s="10">
        <f t="shared" si="4"/>
        <v>1</v>
      </c>
      <c r="H98" s="3">
        <f t="shared" si="5"/>
        <v>8.3333333333333321</v>
      </c>
    </row>
    <row r="99" spans="1:9" ht="45" x14ac:dyDescent="0.25">
      <c r="A99" s="6">
        <v>97</v>
      </c>
      <c r="B99" s="1" t="s">
        <v>71</v>
      </c>
      <c r="C99" s="10">
        <v>11</v>
      </c>
      <c r="D99" s="10">
        <v>10</v>
      </c>
      <c r="E99" s="10">
        <v>11</v>
      </c>
      <c r="F99" s="10">
        <v>12</v>
      </c>
      <c r="G99" s="10">
        <f t="shared" si="4"/>
        <v>1</v>
      </c>
      <c r="H99" s="3">
        <f t="shared" si="5"/>
        <v>9.0909090909090917</v>
      </c>
    </row>
    <row r="100" spans="1:9" ht="30" x14ac:dyDescent="0.25">
      <c r="A100" s="6">
        <v>98</v>
      </c>
      <c r="B100" s="1" t="s">
        <v>90</v>
      </c>
      <c r="C100" s="10">
        <v>12</v>
      </c>
      <c r="D100" s="10">
        <v>14</v>
      </c>
      <c r="E100" s="10">
        <v>12</v>
      </c>
      <c r="F100" s="10">
        <v>12</v>
      </c>
      <c r="G100" s="10">
        <f t="shared" si="4"/>
        <v>0</v>
      </c>
      <c r="H100" s="3">
        <f t="shared" si="5"/>
        <v>0</v>
      </c>
      <c r="I100" s="25"/>
    </row>
    <row r="101" spans="1:9" ht="30" x14ac:dyDescent="0.25">
      <c r="A101" s="6">
        <v>99</v>
      </c>
      <c r="B101" s="1" t="s">
        <v>93</v>
      </c>
      <c r="C101" s="10">
        <v>8</v>
      </c>
      <c r="D101" s="10">
        <v>10</v>
      </c>
      <c r="E101" s="10">
        <v>9</v>
      </c>
      <c r="F101" s="10">
        <v>12</v>
      </c>
      <c r="G101" s="10">
        <f t="shared" si="4"/>
        <v>3</v>
      </c>
      <c r="H101" s="3">
        <f t="shared" si="5"/>
        <v>33.333333333333329</v>
      </c>
    </row>
    <row r="102" spans="1:9" ht="45" x14ac:dyDescent="0.25">
      <c r="A102" s="6">
        <v>100</v>
      </c>
      <c r="B102" s="1" t="s">
        <v>94</v>
      </c>
      <c r="C102" s="10">
        <v>12</v>
      </c>
      <c r="D102" s="10">
        <v>12</v>
      </c>
      <c r="E102" s="10">
        <v>12</v>
      </c>
      <c r="F102" s="10">
        <v>12</v>
      </c>
      <c r="G102" s="10">
        <f t="shared" si="4"/>
        <v>0</v>
      </c>
      <c r="H102" s="3">
        <f t="shared" si="5"/>
        <v>0</v>
      </c>
    </row>
    <row r="103" spans="1:9" ht="30" x14ac:dyDescent="0.25">
      <c r="A103" s="6">
        <v>101</v>
      </c>
      <c r="B103" s="1" t="s">
        <v>95</v>
      </c>
      <c r="C103" s="10">
        <v>8</v>
      </c>
      <c r="D103" s="10">
        <v>13</v>
      </c>
      <c r="E103" s="10">
        <v>13</v>
      </c>
      <c r="F103" s="10">
        <v>12</v>
      </c>
      <c r="G103" s="10">
        <f t="shared" si="4"/>
        <v>-1</v>
      </c>
      <c r="H103" s="3">
        <f t="shared" si="5"/>
        <v>-7.6923076923076925</v>
      </c>
    </row>
    <row r="104" spans="1:9" ht="30" x14ac:dyDescent="0.25">
      <c r="A104" s="6">
        <v>102</v>
      </c>
      <c r="B104" s="1" t="s">
        <v>87</v>
      </c>
      <c r="C104" s="10">
        <v>10</v>
      </c>
      <c r="D104" s="10">
        <v>11</v>
      </c>
      <c r="E104" s="10">
        <v>11</v>
      </c>
      <c r="F104" s="10">
        <v>11</v>
      </c>
      <c r="G104" s="10">
        <f t="shared" si="4"/>
        <v>0</v>
      </c>
      <c r="H104" s="3">
        <f t="shared" si="5"/>
        <v>0</v>
      </c>
    </row>
    <row r="105" spans="1:9" ht="30" x14ac:dyDescent="0.25">
      <c r="A105" s="6">
        <v>103</v>
      </c>
      <c r="B105" s="16" t="s">
        <v>108</v>
      </c>
      <c r="C105" s="9">
        <v>11</v>
      </c>
      <c r="D105" s="5">
        <v>13</v>
      </c>
      <c r="E105" s="5">
        <v>13</v>
      </c>
      <c r="F105" s="5">
        <v>11</v>
      </c>
      <c r="G105" s="10">
        <f t="shared" si="4"/>
        <v>-2</v>
      </c>
      <c r="H105" s="3">
        <f t="shared" si="5"/>
        <v>-15.384615384615385</v>
      </c>
    </row>
    <row r="106" spans="1:9" ht="30" x14ac:dyDescent="0.25">
      <c r="A106" s="6">
        <v>104</v>
      </c>
      <c r="B106" s="1" t="s">
        <v>96</v>
      </c>
      <c r="C106" s="10">
        <v>11</v>
      </c>
      <c r="D106" s="10">
        <v>11</v>
      </c>
      <c r="E106" s="10">
        <v>11</v>
      </c>
      <c r="F106" s="10">
        <v>11</v>
      </c>
      <c r="G106" s="10">
        <f t="shared" si="4"/>
        <v>0</v>
      </c>
      <c r="H106" s="3">
        <f t="shared" si="5"/>
        <v>0</v>
      </c>
    </row>
    <row r="107" spans="1:9" s="60" customFormat="1" ht="30" x14ac:dyDescent="0.25">
      <c r="A107" s="6">
        <v>105</v>
      </c>
      <c r="B107" s="1" t="s">
        <v>73</v>
      </c>
      <c r="C107" s="10">
        <v>6</v>
      </c>
      <c r="D107" s="10">
        <v>8</v>
      </c>
      <c r="E107" s="10">
        <v>10</v>
      </c>
      <c r="F107" s="10">
        <v>10</v>
      </c>
      <c r="G107" s="10">
        <f t="shared" si="4"/>
        <v>0</v>
      </c>
      <c r="H107" s="3">
        <f t="shared" si="5"/>
        <v>0</v>
      </c>
      <c r="I107"/>
    </row>
    <row r="108" spans="1:9" ht="30" x14ac:dyDescent="0.25">
      <c r="A108" s="6">
        <v>106</v>
      </c>
      <c r="B108" s="16" t="s">
        <v>109</v>
      </c>
      <c r="C108" s="9">
        <v>11</v>
      </c>
      <c r="D108" s="10">
        <v>11</v>
      </c>
      <c r="E108" s="10">
        <v>10</v>
      </c>
      <c r="F108" s="10">
        <v>10</v>
      </c>
      <c r="G108" s="10">
        <f t="shared" si="4"/>
        <v>0</v>
      </c>
      <c r="H108" s="3">
        <f t="shared" si="5"/>
        <v>0</v>
      </c>
      <c r="I108" s="60"/>
    </row>
    <row r="109" spans="1:9" ht="45" x14ac:dyDescent="0.25">
      <c r="A109" s="6">
        <v>107</v>
      </c>
      <c r="B109" s="19" t="s">
        <v>121</v>
      </c>
      <c r="C109" s="13">
        <v>10</v>
      </c>
      <c r="D109" s="10">
        <v>10</v>
      </c>
      <c r="E109" s="10">
        <v>10</v>
      </c>
      <c r="F109" s="10">
        <v>9</v>
      </c>
      <c r="G109" s="10">
        <f t="shared" si="4"/>
        <v>-1</v>
      </c>
      <c r="H109" s="3">
        <f t="shared" si="5"/>
        <v>-10</v>
      </c>
    </row>
    <row r="110" spans="1:9" ht="30" x14ac:dyDescent="0.25">
      <c r="A110" s="6">
        <v>108</v>
      </c>
      <c r="B110" s="1" t="s">
        <v>78</v>
      </c>
      <c r="C110" s="10">
        <v>7</v>
      </c>
      <c r="D110" s="10">
        <v>7</v>
      </c>
      <c r="E110" s="10">
        <v>7</v>
      </c>
      <c r="F110" s="10">
        <v>8</v>
      </c>
      <c r="G110" s="10">
        <f t="shared" si="4"/>
        <v>1</v>
      </c>
      <c r="H110" s="3">
        <f t="shared" si="5"/>
        <v>14.285714285714285</v>
      </c>
    </row>
    <row r="111" spans="1:9" ht="33" customHeight="1" x14ac:dyDescent="0.25">
      <c r="A111" s="6">
        <v>109</v>
      </c>
      <c r="B111" s="1" t="s">
        <v>92</v>
      </c>
      <c r="C111" s="10">
        <v>7</v>
      </c>
      <c r="D111" s="10">
        <v>7</v>
      </c>
      <c r="E111" s="10">
        <v>8</v>
      </c>
      <c r="F111" s="10">
        <v>8</v>
      </c>
      <c r="G111" s="10">
        <f t="shared" si="4"/>
        <v>0</v>
      </c>
      <c r="H111" s="3">
        <f t="shared" si="5"/>
        <v>0</v>
      </c>
    </row>
    <row r="112" spans="1:9" ht="30" x14ac:dyDescent="0.25">
      <c r="A112" s="6">
        <v>110</v>
      </c>
      <c r="B112" s="16" t="s">
        <v>110</v>
      </c>
      <c r="C112" s="9">
        <v>9</v>
      </c>
      <c r="D112" s="10">
        <v>10</v>
      </c>
      <c r="E112" s="10">
        <v>9</v>
      </c>
      <c r="F112" s="10">
        <v>8</v>
      </c>
      <c r="G112" s="10">
        <f t="shared" si="4"/>
        <v>-1</v>
      </c>
      <c r="H112" s="3">
        <f t="shared" si="5"/>
        <v>-11.111111111111111</v>
      </c>
    </row>
    <row r="113" spans="1:9" ht="45" x14ac:dyDescent="0.25">
      <c r="A113" s="6">
        <v>111</v>
      </c>
      <c r="B113" s="1" t="s">
        <v>91</v>
      </c>
      <c r="C113" s="10">
        <v>7</v>
      </c>
      <c r="D113" s="10">
        <v>6</v>
      </c>
      <c r="E113" s="10">
        <v>7</v>
      </c>
      <c r="F113" s="10">
        <v>7</v>
      </c>
      <c r="G113" s="10">
        <f t="shared" si="4"/>
        <v>0</v>
      </c>
      <c r="H113" s="3">
        <f t="shared" si="5"/>
        <v>0</v>
      </c>
    </row>
    <row r="114" spans="1:9" ht="30" x14ac:dyDescent="0.25">
      <c r="A114" s="6">
        <v>112</v>
      </c>
      <c r="B114" s="21" t="s">
        <v>97</v>
      </c>
      <c r="C114" s="10">
        <v>6</v>
      </c>
      <c r="D114" s="10">
        <v>6</v>
      </c>
      <c r="E114" s="10">
        <v>7</v>
      </c>
      <c r="F114" s="10">
        <v>7</v>
      </c>
      <c r="G114" s="10">
        <f t="shared" si="4"/>
        <v>0</v>
      </c>
      <c r="H114" s="3">
        <f t="shared" si="5"/>
        <v>0</v>
      </c>
    </row>
    <row r="115" spans="1:9" ht="30" x14ac:dyDescent="0.25">
      <c r="A115" s="6">
        <v>113</v>
      </c>
      <c r="B115" s="16" t="s">
        <v>111</v>
      </c>
      <c r="C115" s="9">
        <v>6</v>
      </c>
      <c r="D115" s="10">
        <v>8</v>
      </c>
      <c r="E115" s="10">
        <v>8</v>
      </c>
      <c r="F115" s="10">
        <v>6</v>
      </c>
      <c r="G115" s="10">
        <f t="shared" si="4"/>
        <v>-2</v>
      </c>
      <c r="H115" s="3">
        <f t="shared" si="5"/>
        <v>-25</v>
      </c>
    </row>
    <row r="116" spans="1:9" ht="30" x14ac:dyDescent="0.25">
      <c r="A116" s="6">
        <v>114</v>
      </c>
      <c r="B116" s="1" t="s">
        <v>88</v>
      </c>
      <c r="C116" s="10">
        <v>8</v>
      </c>
      <c r="D116" s="10">
        <v>7</v>
      </c>
      <c r="E116" s="10">
        <v>6</v>
      </c>
      <c r="F116" s="10">
        <v>6</v>
      </c>
      <c r="G116" s="10">
        <f t="shared" si="4"/>
        <v>0</v>
      </c>
      <c r="H116" s="3">
        <f t="shared" si="5"/>
        <v>0</v>
      </c>
    </row>
    <row r="117" spans="1:9" ht="30" x14ac:dyDescent="0.25">
      <c r="A117" s="6">
        <v>115</v>
      </c>
      <c r="B117" s="21" t="s">
        <v>99</v>
      </c>
      <c r="C117" s="10">
        <v>3</v>
      </c>
      <c r="D117" s="10">
        <v>3</v>
      </c>
      <c r="E117" s="10">
        <v>3</v>
      </c>
      <c r="F117" s="10">
        <v>3</v>
      </c>
      <c r="G117" s="10">
        <f t="shared" si="4"/>
        <v>0</v>
      </c>
      <c r="H117" s="3">
        <f t="shared" si="5"/>
        <v>0</v>
      </c>
    </row>
    <row r="118" spans="1:9" s="25" customFormat="1" ht="30" x14ac:dyDescent="0.25">
      <c r="A118" s="6">
        <v>116</v>
      </c>
      <c r="B118" s="21" t="s">
        <v>102</v>
      </c>
      <c r="C118" s="10">
        <v>2</v>
      </c>
      <c r="D118" s="10">
        <v>2</v>
      </c>
      <c r="E118" s="10">
        <v>2</v>
      </c>
      <c r="F118" s="10">
        <v>2</v>
      </c>
      <c r="G118" s="10">
        <f t="shared" si="4"/>
        <v>0</v>
      </c>
      <c r="H118" s="3">
        <f t="shared" si="5"/>
        <v>0</v>
      </c>
      <c r="I118"/>
    </row>
    <row r="119" spans="1:9" s="25" customFormat="1" ht="30" x14ac:dyDescent="0.25">
      <c r="A119" s="6">
        <v>117</v>
      </c>
      <c r="B119" s="21" t="s">
        <v>100</v>
      </c>
      <c r="C119" s="10">
        <v>3</v>
      </c>
      <c r="D119" s="10">
        <v>3</v>
      </c>
      <c r="E119" s="10">
        <v>2</v>
      </c>
      <c r="F119" s="10">
        <v>2</v>
      </c>
      <c r="G119" s="10">
        <f t="shared" si="4"/>
        <v>0</v>
      </c>
      <c r="H119" s="3">
        <f t="shared" si="5"/>
        <v>0</v>
      </c>
    </row>
    <row r="120" spans="1:9" ht="30" x14ac:dyDescent="0.25">
      <c r="A120" s="6">
        <v>118</v>
      </c>
      <c r="B120" s="21" t="s">
        <v>101</v>
      </c>
      <c r="C120" s="10">
        <v>1</v>
      </c>
      <c r="D120" s="10">
        <v>1</v>
      </c>
      <c r="E120" s="10">
        <v>1</v>
      </c>
      <c r="F120" s="10">
        <v>1</v>
      </c>
      <c r="G120" s="10">
        <f t="shared" si="4"/>
        <v>0</v>
      </c>
      <c r="H120" s="3">
        <f t="shared" si="5"/>
        <v>0</v>
      </c>
      <c r="I120" s="30"/>
    </row>
    <row r="121" spans="1:9" x14ac:dyDescent="0.25">
      <c r="B121" s="37" t="s">
        <v>124</v>
      </c>
      <c r="C121" s="24">
        <f>SUM(C3:C120)</f>
        <v>27536</v>
      </c>
      <c r="D121" s="24">
        <f>SUM(D3:D120)</f>
        <v>28294</v>
      </c>
      <c r="E121" s="24">
        <f>SUM(E3:E120)</f>
        <v>28548</v>
      </c>
      <c r="F121" s="24">
        <f>SUM(F3:F120)</f>
        <v>27981</v>
      </c>
      <c r="G121" s="26">
        <f t="shared" si="4"/>
        <v>-567</v>
      </c>
      <c r="H121" s="31">
        <f t="shared" si="5"/>
        <v>-1.9861286254728878</v>
      </c>
    </row>
  </sheetData>
  <sortState ref="A1:G120">
    <sortCondition descending="1" ref="F2"/>
  </sortState>
  <mergeCells count="1">
    <mergeCell ref="C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Сите податоци_2014-2017</vt:lpstr>
      <vt:lpstr>Претп. со добивка во 2017</vt:lpstr>
      <vt:lpstr>Претп. со загуба во 2017</vt:lpstr>
      <vt:lpstr>Листа според вработени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janev</dc:creator>
  <cp:lastModifiedBy>Sabina</cp:lastModifiedBy>
  <dcterms:created xsi:type="dcterms:W3CDTF">2016-04-04T12:45:36Z</dcterms:created>
  <dcterms:modified xsi:type="dcterms:W3CDTF">2018-07-13T11:22:19Z</dcterms:modified>
</cp:coreProperties>
</file>