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Excel files - Open Data\"/>
    </mc:Choice>
  </mc:AlternateContent>
  <bookViews>
    <workbookView xWindow="0" yWindow="0" windowWidth="20190" windowHeight="7380"/>
  </bookViews>
  <sheets>
    <sheet name="Листа тендери зимско одржување" sheetId="2" r:id="rId1"/>
    <sheet name="МакедонијаПат" sheetId="3" r:id="rId2"/>
    <sheet name="Скопски_регион" sheetId="4" r:id="rId3"/>
    <sheet name="Полошки_регион" sheetId="10" r:id="rId4"/>
    <sheet name="Пелагониски_регион" sheetId="9" r:id="rId5"/>
    <sheet name="Југозападен_регион" sheetId="5" r:id="rId6"/>
    <sheet name="Вардарски_регион" sheetId="6" r:id="rId7"/>
    <sheet name="Источен_регион" sheetId="7" r:id="rId8"/>
    <sheet name="Североисточен_регион" sheetId="11" r:id="rId9"/>
    <sheet name="Југоисточен_регион" sheetId="8" r:id="rId10"/>
  </sheets>
  <calcPr calcId="152511"/>
</workbook>
</file>

<file path=xl/calcChain.xml><?xml version="1.0" encoding="utf-8"?>
<calcChain xmlns="http://schemas.openxmlformats.org/spreadsheetml/2006/main">
  <c r="H12" i="5" l="1"/>
  <c r="H80" i="2"/>
  <c r="H13" i="9"/>
  <c r="L5" i="2" l="1"/>
  <c r="I31" i="2"/>
  <c r="L20" i="2"/>
  <c r="L19" i="2"/>
  <c r="H5" i="8" l="1"/>
  <c r="H10" i="7"/>
  <c r="H7" i="6"/>
  <c r="H17" i="4"/>
  <c r="I75" i="2" l="1"/>
  <c r="I76" i="2"/>
  <c r="I77" i="2"/>
  <c r="I78" i="2"/>
  <c r="I3" i="5"/>
  <c r="H5" i="11"/>
  <c r="I4" i="11"/>
  <c r="I3" i="11"/>
  <c r="I2" i="11"/>
  <c r="H10" i="10"/>
  <c r="I9" i="10"/>
  <c r="I8" i="10"/>
  <c r="I7" i="10"/>
  <c r="I6" i="10"/>
  <c r="I5" i="10"/>
  <c r="I4" i="10"/>
  <c r="I3" i="10"/>
  <c r="I2" i="10"/>
  <c r="I12" i="9"/>
  <c r="I11" i="9"/>
  <c r="I8" i="9"/>
  <c r="I9" i="9"/>
  <c r="I10" i="9"/>
  <c r="I7" i="9"/>
  <c r="I6" i="9"/>
  <c r="I5" i="9"/>
  <c r="I4" i="9"/>
  <c r="I3" i="9"/>
  <c r="I2" i="9"/>
  <c r="I4" i="8"/>
  <c r="I3" i="8"/>
  <c r="I5" i="8" s="1"/>
  <c r="I2" i="8"/>
  <c r="I9" i="7"/>
  <c r="I8" i="7"/>
  <c r="I7" i="7"/>
  <c r="I6" i="7"/>
  <c r="I5" i="7"/>
  <c r="I4" i="7"/>
  <c r="I3" i="7"/>
  <c r="I2" i="7"/>
  <c r="I6" i="6"/>
  <c r="I5" i="6"/>
  <c r="I4" i="6"/>
  <c r="I3" i="6"/>
  <c r="I2" i="6"/>
  <c r="I11" i="5"/>
  <c r="I10" i="5"/>
  <c r="I9" i="5"/>
  <c r="I8" i="5"/>
  <c r="I6" i="5"/>
  <c r="I5" i="5"/>
  <c r="I4" i="5"/>
  <c r="I7" i="5"/>
  <c r="I2" i="5"/>
  <c r="I12" i="4"/>
  <c r="I7" i="6" l="1"/>
  <c r="I13" i="9"/>
  <c r="I12" i="5"/>
  <c r="I10" i="7"/>
  <c r="I5" i="11"/>
  <c r="I10" i="10"/>
  <c r="I16" i="4"/>
  <c r="I15" i="4"/>
  <c r="I14" i="4"/>
  <c r="I13" i="4"/>
  <c r="I11" i="4"/>
  <c r="I10" i="4"/>
  <c r="I9" i="4"/>
  <c r="I8" i="4"/>
  <c r="I7" i="4"/>
  <c r="I6" i="4"/>
  <c r="I5" i="4"/>
  <c r="I4" i="4"/>
  <c r="I3" i="4"/>
  <c r="I2" i="4"/>
  <c r="I17" i="4" l="1"/>
  <c r="H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6" i="3" s="1"/>
  <c r="I3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6" i="2"/>
  <c r="I28" i="2"/>
  <c r="I29" i="2"/>
  <c r="I30" i="2"/>
  <c r="I32" i="2"/>
  <c r="I33" i="2"/>
  <c r="I34" i="2"/>
  <c r="I35" i="2"/>
  <c r="I52" i="2"/>
  <c r="I37" i="2"/>
  <c r="I38" i="2"/>
  <c r="I39" i="2"/>
  <c r="I40" i="2"/>
  <c r="I41" i="2"/>
  <c r="I42" i="2"/>
  <c r="I43" i="2"/>
  <c r="I44" i="2"/>
  <c r="I45" i="2"/>
  <c r="I46" i="2"/>
  <c r="I48" i="2"/>
  <c r="I47" i="2"/>
  <c r="I49" i="2"/>
  <c r="I71" i="2"/>
  <c r="I50" i="2"/>
  <c r="I51" i="2"/>
  <c r="I53" i="2"/>
  <c r="I54" i="2"/>
  <c r="I55" i="2"/>
  <c r="I56" i="2"/>
  <c r="I57" i="2"/>
  <c r="I63" i="2"/>
  <c r="I58" i="2"/>
  <c r="I59" i="2"/>
  <c r="I60" i="2"/>
  <c r="I61" i="2"/>
  <c r="I62" i="2"/>
  <c r="I64" i="2"/>
  <c r="I65" i="2"/>
  <c r="I66" i="2"/>
  <c r="I67" i="2"/>
  <c r="I68" i="2"/>
  <c r="I69" i="2"/>
  <c r="I70" i="2"/>
  <c r="I72" i="2"/>
  <c r="I73" i="2"/>
  <c r="I74" i="2"/>
  <c r="I79" i="2"/>
  <c r="I4" i="2"/>
  <c r="I2" i="2"/>
  <c r="I80" i="2" l="1"/>
</calcChain>
</file>

<file path=xl/sharedStrings.xml><?xml version="1.0" encoding="utf-8"?>
<sst xmlns="http://schemas.openxmlformats.org/spreadsheetml/2006/main" count="826" uniqueCount="273">
  <si>
    <t>Институција</t>
  </si>
  <si>
    <t>Предмет на договорот</t>
  </si>
  <si>
    <t>Број на оглас</t>
  </si>
  <si>
    <t>Датум на отворање</t>
  </si>
  <si>
    <t>Времетраење на договорот</t>
  </si>
  <si>
    <t>Економски оператор</t>
  </si>
  <si>
    <t>Општина Струга</t>
  </si>
  <si>
    <t>Зимско одржување за сезона 2016 за: Дел 1 (с.Мали Влај, с.Франгово, с.Фиериште, с.Калишта, с.Радожда, внатрешни улици) и Дел 2 (с.Радолишта, с.Шум, с.Заграчани, нас.„Теферич„; с.Вишни, с.Горна Белица)</t>
  </si>
  <si>
    <t>.01/2016</t>
  </si>
  <si>
    <t>ЕЛС - Општина Прилеп</t>
  </si>
  <si>
    <t>.1/2016</t>
  </si>
  <si>
    <t>Одржување и заштита на автопати,улици и патишта (зимско одржување на локални патишта и улици на територијата и за потребите на ЕЛС - Општина Прилеп)</t>
  </si>
  <si>
    <t>45 дена</t>
  </si>
  <si>
    <t>ЕЛС Општина Берово</t>
  </si>
  <si>
    <t>Зимско одржување на локални патишта и улици на територијата на општина Берово</t>
  </si>
  <si>
    <t>10-3321/2015</t>
  </si>
  <si>
    <t>/</t>
  </si>
  <si>
    <t>Општина Кривогаштани</t>
  </si>
  <si>
    <t>41/2015</t>
  </si>
  <si>
    <t>Зимско чистење на улици и патишта на територијата на Општина Кривогаштани</t>
  </si>
  <si>
    <t>ЈП Македонија пат- Скопје</t>
  </si>
  <si>
    <t>104/2015</t>
  </si>
  <si>
    <t>Ангажирање на возила за превоз на ризла за зимско одржување на патиштата</t>
  </si>
  <si>
    <t>12 месеци</t>
  </si>
  <si>
    <t>Општина Маврово и Ростуша</t>
  </si>
  <si>
    <t>.05/2015</t>
  </si>
  <si>
    <t>Набавка на услуги за редовно зимско одржување на локални патишта и улици на територијата на (Горнорекански и Мавровски регион)</t>
  </si>
  <si>
    <t>15.01.2016-31.03.2016</t>
  </si>
  <si>
    <t>Општина Гевгелија</t>
  </si>
  <si>
    <t>Зимско одржување на општински патишта, улици и други јавни површини на територијата на општина Гевгелија</t>
  </si>
  <si>
    <t>45/2015</t>
  </si>
  <si>
    <t>Јавно Претпријатие Еремја</t>
  </si>
  <si>
    <t>.03/2015</t>
  </si>
  <si>
    <t>Зимско одржување на локални патишта во Општина Вевчани</t>
  </si>
  <si>
    <t>ЈП „Стипион 2011“Штип</t>
  </si>
  <si>
    <t>.12/2015</t>
  </si>
  <si>
    <t>Индустриска сол за зимско одржување на локални патишта и улици</t>
  </si>
  <si>
    <t>КЈП Водовод Кочани</t>
  </si>
  <si>
    <t>02-511/2015</t>
  </si>
  <si>
    <t>Индустриска сол за зимско одржување</t>
  </si>
  <si>
    <t>ЕЛС Новаци</t>
  </si>
  <si>
    <t>1-26/2015</t>
  </si>
  <si>
    <t>ЈПКД Облешево-Облешево</t>
  </si>
  <si>
    <t>.06/2015</t>
  </si>
  <si>
    <t>Услуги за зимско одржување на локални патишта</t>
  </si>
  <si>
    <t>Зимско одржување-чистење на улици и локални патишта на подрачјето на општина Новаци во текот на 2016 година</t>
  </si>
  <si>
    <t>Општина Старо Нагоричане</t>
  </si>
  <si>
    <t>.8/2015</t>
  </si>
  <si>
    <t>Зимско одржување на локални патишта и улици за сезона 2015/2016 година</t>
  </si>
  <si>
    <t>15/2015</t>
  </si>
  <si>
    <t>Зимско одржување- по втор пат</t>
  </si>
  <si>
    <t>5 месеци</t>
  </si>
  <si>
    <t>Општина Делчево</t>
  </si>
  <si>
    <t>22-2245/7/2015</t>
  </si>
  <si>
    <t>Зимско одржување на општинските патишта и улици на подрачјето на општина Делчево</t>
  </si>
  <si>
    <t>Друштво за производство и градежништво СД-ТРАНС ДООЕЛ Славе извоз-увоз с.Звегор Делчево</t>
  </si>
  <si>
    <t>Општина Сарај</t>
  </si>
  <si>
    <t>Јавна набавка на услуги за зимско одржување на локални патишта и сервисни улици на територијата на Општина Сарај</t>
  </si>
  <si>
    <t>Општина Могила</t>
  </si>
  <si>
    <t>24/2015</t>
  </si>
  <si>
    <t>Зимско одржување (чистење) на локални патишта и улици во општина Могила во зимската сезона 2015/2016 година</t>
  </si>
  <si>
    <t>Друштво за превоз,градежништво,производство и трговија ДАКИ-ДАМЕ ТРАНС с.Белче Демир Хисар ДООЕЛ</t>
  </si>
  <si>
    <t>Општина Јегуновце</t>
  </si>
  <si>
    <t>29/2015</t>
  </si>
  <si>
    <t>Зимско одржување на локална патна мрежа по населени места во општина Јегуновце за период 2015/2016 год.</t>
  </si>
  <si>
    <t>ЈКП Илинден н.Илинден</t>
  </si>
  <si>
    <t>17/2015</t>
  </si>
  <si>
    <t>ризла - абразивен материјал за зимско одржување на патишта</t>
  </si>
  <si>
    <t>Друштво за промет на големо и мало,застапување,посредување и реекспорт КИ-ЕМ ДООЕЛ експорт-импорт Скопје</t>
  </si>
  <si>
    <t>Општина Сопиште</t>
  </si>
  <si>
    <t>48/2015</t>
  </si>
  <si>
    <t>Набавка на индустриска сол за зимско одржување</t>
  </si>
  <si>
    <t>ЈП Охридски Комуналец Охрид</t>
  </si>
  <si>
    <t>.2-10/2015</t>
  </si>
  <si>
    <t>Набавка на индустриска сол за зимско одржување на улици</t>
  </si>
  <si>
    <t>ЕЛС Општина Демир Хисар</t>
  </si>
  <si>
    <t>ЈП Комуналец - Крива Паланка</t>
  </si>
  <si>
    <t>Зимско одржување на локални патишта и улици</t>
  </si>
  <si>
    <t>индустриска сол за зимско одржување на патишта</t>
  </si>
  <si>
    <t>05-963/3/2015</t>
  </si>
  <si>
    <t>25/2015</t>
  </si>
  <si>
    <t>.02/2015</t>
  </si>
  <si>
    <t>Набавка на услуги за редовно зимско одржување на локални патишта и улици на територијата на општината за сеозна 2015/2016</t>
  </si>
  <si>
    <t>4 месеци</t>
  </si>
  <si>
    <t>28/2015</t>
  </si>
  <si>
    <t>Општина Пласница</t>
  </si>
  <si>
    <t>13/2015</t>
  </si>
  <si>
    <t>Зимско одржување на локални патишта во општина Пласница</t>
  </si>
  <si>
    <t>Општина Крушево</t>
  </si>
  <si>
    <t>18/2015</t>
  </si>
  <si>
    <t>Набавка на услуга за зимско одржување на улиците во градот и локалните патишта во Општина Крушево за зимска сезона ноември-мај 2015-2016 година</t>
  </si>
  <si>
    <t>ноември 2015-мај 2016</t>
  </si>
  <si>
    <t>Општина Пробиштип</t>
  </si>
  <si>
    <t>23-1197/5/2015</t>
  </si>
  <si>
    <t>Избор на изведувач за зимско одржување на локални патишта и улици во општина Пробиштип за 2015/2016 година</t>
  </si>
  <si>
    <t>Зимско одржување</t>
  </si>
  <si>
    <t>.11/2015</t>
  </si>
  <si>
    <r>
      <rPr>
        <b/>
        <sz val="11"/>
        <color theme="1"/>
        <rFont val="Calibri"/>
        <family val="2"/>
        <charset val="204"/>
        <scheme val="minor"/>
      </rPr>
      <t>дел 1,2, 3, 4, 8</t>
    </r>
    <r>
      <rPr>
        <sz val="11"/>
        <color theme="1"/>
        <rFont val="Calibri"/>
        <family val="2"/>
        <charset val="204"/>
        <scheme val="minor"/>
      </rPr>
      <t xml:space="preserve"> - Трговско друштво за производство трговија и услуги ТИМ ПЕТРОЛ 991 ДООЕЛ увоз-извоз с.Велешта Струга, </t>
    </r>
    <r>
      <rPr>
        <b/>
        <sz val="11"/>
        <color theme="1"/>
        <rFont val="Calibri"/>
        <family val="2"/>
        <charset val="204"/>
        <scheme val="minor"/>
      </rPr>
      <t>поништени</t>
    </r>
    <r>
      <rPr>
        <sz val="11"/>
        <color theme="1"/>
        <rFont val="Calibri"/>
        <family val="2"/>
        <charset val="204"/>
        <scheme val="minor"/>
      </rPr>
      <t xml:space="preserve"> 5,6 и 10</t>
    </r>
  </si>
  <si>
    <t>Општина Врапчиште</t>
  </si>
  <si>
    <t>31-1596/2015</t>
  </si>
  <si>
    <t>зимско одржување на локалните патишта и улици за зимската сезона 2015/2016 година</t>
  </si>
  <si>
    <t>Друштво за производство,трговија и услуги БИБАЈ КОМПАНИ ДООЕЛ експорт-импорт Тетово</t>
  </si>
  <si>
    <t>Општина Кичево</t>
  </si>
  <si>
    <t>35/2015</t>
  </si>
  <si>
    <t>зимско одржување на локалните патишта и улици на територија на Општина Кичево за зимски период 2015/2016 година</t>
  </si>
  <si>
    <t>6 месеци</t>
  </si>
  <si>
    <r>
      <rPr>
        <b/>
        <sz val="11"/>
        <color theme="1"/>
        <rFont val="Calibri"/>
        <family val="2"/>
        <charset val="204"/>
        <scheme val="minor"/>
      </rPr>
      <t>дел 1</t>
    </r>
    <r>
      <rPr>
        <sz val="11"/>
        <color theme="1"/>
        <rFont val="Calibri"/>
        <family val="2"/>
        <charset val="204"/>
        <scheme val="minor"/>
      </rPr>
      <t xml:space="preserve"> - Друштво за градежништво,производство,трговија,сообраќај,угостителство и услуги ЛИНДИ увоз-извоз Џабироски Сабит и др. ЈТД с.Стрелци, Осломеј; </t>
    </r>
    <r>
      <rPr>
        <b/>
        <sz val="11"/>
        <color theme="1"/>
        <rFont val="Calibri"/>
        <family val="2"/>
        <charset val="204"/>
        <scheme val="minor"/>
      </rPr>
      <t>дел 2</t>
    </r>
    <r>
      <rPr>
        <sz val="11"/>
        <color theme="1"/>
        <rFont val="Calibri"/>
        <family val="2"/>
        <charset val="204"/>
        <scheme val="minor"/>
      </rPr>
      <t xml:space="preserve"> - Трговско друштво за производство трговија и услуги ИНСТАЛАЦИЈА увоз-извоз Исмаил ДООЕЛ с. Д. Дол Зајас; </t>
    </r>
    <r>
      <rPr>
        <b/>
        <sz val="11"/>
        <color theme="1"/>
        <rFont val="Calibri"/>
        <family val="2"/>
        <charset val="204"/>
        <scheme val="minor"/>
      </rPr>
      <t>дел 3</t>
    </r>
    <r>
      <rPr>
        <sz val="11"/>
        <color theme="1"/>
        <rFont val="Calibri"/>
        <family val="2"/>
        <charset val="204"/>
        <scheme val="minor"/>
      </rPr>
      <t xml:space="preserve"> - ЈПКД  Комуналец Кичево </t>
    </r>
  </si>
  <si>
    <t>КЈП Нискоградба - Битола</t>
  </si>
  <si>
    <t>43/2015</t>
  </si>
  <si>
    <t>Зимско одржување на улици во блиско населени места во Општина Битола</t>
  </si>
  <si>
    <t>Друштво за производство, трговија и услуги и увоз - извоз СКИПИ Симјановски Борче Г.Оризари Битола ДООЕЛ </t>
  </si>
  <si>
    <t>Општина Гази Баба</t>
  </si>
  <si>
    <t>Зимско одржување на улици и патишта на подрачјето на Општина Гази Баба</t>
  </si>
  <si>
    <r>
      <rPr>
        <b/>
        <sz val="11"/>
        <color theme="1"/>
        <rFont val="Calibri"/>
        <family val="2"/>
        <charset val="204"/>
        <scheme val="minor"/>
      </rPr>
      <t xml:space="preserve">дел 1 - </t>
    </r>
    <r>
      <rPr>
        <sz val="11"/>
        <color theme="1"/>
        <rFont val="Calibri"/>
        <family val="2"/>
        <charset val="204"/>
        <scheme val="minor"/>
      </rPr>
      <t xml:space="preserve">Друштво за производство, промет, трговија и услуги РЕКА ИНТЕРНАЦИОНАЛ ДООЕЛ увоз-извоз Скопје; </t>
    </r>
    <r>
      <rPr>
        <b/>
        <sz val="11"/>
        <color theme="1"/>
        <rFont val="Calibri"/>
        <family val="2"/>
        <charset val="204"/>
        <scheme val="minor"/>
      </rPr>
      <t xml:space="preserve">дел 2 </t>
    </r>
    <r>
      <rPr>
        <sz val="11"/>
        <color theme="1"/>
        <rFont val="Calibri"/>
        <family val="2"/>
        <charset val="204"/>
        <scheme val="minor"/>
      </rPr>
      <t xml:space="preserve">- Друштво за производство, промет, трговија и услуги РЕКА ИНТЕРНАЦИОНАЛ ДООЕЛ увоз-извоз Скопје; </t>
    </r>
    <r>
      <rPr>
        <b/>
        <sz val="11"/>
        <color theme="1"/>
        <rFont val="Calibri"/>
        <family val="2"/>
        <charset val="204"/>
        <scheme val="minor"/>
      </rPr>
      <t xml:space="preserve">дел 3 - </t>
    </r>
    <r>
      <rPr>
        <sz val="11"/>
        <color theme="1"/>
        <rFont val="Calibri"/>
        <family val="2"/>
        <charset val="204"/>
        <scheme val="minor"/>
      </rPr>
      <t xml:space="preserve">Друштво за градежништво и инженеринг БИЛД-ИНГ ДОО Скопје </t>
    </r>
  </si>
  <si>
    <t>Општина Боговиње</t>
  </si>
  <si>
    <t>За ангажирање на механизација за зимско одржување на општинските патишта за 2015-2016 кои се во надлежност на општина Боговиње</t>
  </si>
  <si>
    <t>Општина Крива Паланка</t>
  </si>
  <si>
    <t>.09/2015</t>
  </si>
  <si>
    <t>Зимско одржување на улиците и локалните патишта во Општина Крива Паланка за сезона 2015/2016 година</t>
  </si>
  <si>
    <t>Јавно претпријатие за комунални услуги КОМУНАЛЕЦ ц.о. Крива Паланка</t>
  </si>
  <si>
    <t>Општина Чучер-Сандево</t>
  </si>
  <si>
    <t>јавна набавка за зимско одржување на улиците и патиштата на територија на Општина Чучер-Сандево за време на зимскиот период 2015/2016 година</t>
  </si>
  <si>
    <t>Општина Дебар</t>
  </si>
  <si>
    <t>Ангажирање на механизација за зимско одржување на патиштата со -ИЦБ.</t>
  </si>
  <si>
    <t>Друштво за градежништво,трговија и услуги МИРЗО-ТРАНС-КОМПАНИЈА ДООЕЛ Експорт-Импорт Дебар</t>
  </si>
  <si>
    <t>Општина Македонска Каменица</t>
  </si>
  <si>
    <t>Услуги за зимско одржување на локалните патишта и улици на територијата на општина Македонска Каменица за зимската сезона 2015-2016</t>
  </si>
  <si>
    <t>ЈП Камена Река - Македонска Каменица</t>
  </si>
  <si>
    <t>91/2015</t>
  </si>
  <si>
    <t>Набавка на ризла-абразивен материјал за зимско одржување на патишта на територија на Под. Штип 4-8 мм.</t>
  </si>
  <si>
    <t>Општина Ресен</t>
  </si>
  <si>
    <t>23/2015</t>
  </si>
  <si>
    <t>Зимско одржување на улици во Град Ресен и локални патишта во Општина Ресен</t>
  </si>
  <si>
    <t>89/2015</t>
  </si>
  <si>
    <t>92/2015</t>
  </si>
  <si>
    <t>90/2015</t>
  </si>
  <si>
    <t>93/2015</t>
  </si>
  <si>
    <t>Набавка на ризла абразивен материјал за зимско одржување за под.Скопје</t>
  </si>
  <si>
    <t>Набавка на ризла-абразивен материјал за зимско одржување на патишта за Подр.Велес</t>
  </si>
  <si>
    <t>Набавка на ризла абразивен материјал за зимско одржување</t>
  </si>
  <si>
    <t>Набавка на ризла-абразивен материјал за зимско одржување на патиштата на територ. Под.Автопат</t>
  </si>
  <si>
    <r>
      <rPr>
        <b/>
        <sz val="11"/>
        <color theme="1"/>
        <rFont val="Calibri"/>
        <family val="2"/>
        <charset val="204"/>
        <scheme val="minor"/>
      </rPr>
      <t xml:space="preserve">дел 1 - </t>
    </r>
    <r>
      <rPr>
        <sz val="11"/>
        <color theme="1"/>
        <rFont val="Calibri"/>
        <family val="2"/>
        <charset val="204"/>
        <scheme val="minor"/>
      </rPr>
      <t>поништен;</t>
    </r>
    <r>
      <rPr>
        <b/>
        <sz val="11"/>
        <color theme="1"/>
        <rFont val="Calibri"/>
        <family val="2"/>
        <charset val="204"/>
        <scheme val="minor"/>
      </rPr>
      <t xml:space="preserve"> дел 2</t>
    </r>
    <r>
      <rPr>
        <sz val="11"/>
        <color theme="1"/>
        <rFont val="Calibri"/>
        <family val="2"/>
        <charset val="204"/>
        <scheme val="minor"/>
      </rPr>
      <t xml:space="preserve"> - Друштво за промет на големо и мало,застапување,посредување и реекспорт КИ-ЕМ ДООЕЛ експорт-импорт Скопје</t>
    </r>
  </si>
  <si>
    <t>Друштво за трговија,производство и услуги ДИМАКС РУДНИЦИ ДООЕЛ Сопотница, Демир Хисар </t>
  </si>
  <si>
    <r>
      <rPr>
        <b/>
        <sz val="11"/>
        <color theme="1"/>
        <rFont val="Calibri"/>
        <family val="2"/>
        <charset val="204"/>
        <scheme val="minor"/>
      </rPr>
      <t xml:space="preserve">дел 1 </t>
    </r>
    <r>
      <rPr>
        <sz val="11"/>
        <color theme="1"/>
        <rFont val="Calibri"/>
        <family val="2"/>
        <charset val="204"/>
        <scheme val="minor"/>
      </rPr>
      <t xml:space="preserve">- поништен; </t>
    </r>
    <r>
      <rPr>
        <b/>
        <sz val="11"/>
        <color theme="1"/>
        <rFont val="Calibri"/>
        <family val="2"/>
        <charset val="204"/>
        <scheme val="minor"/>
      </rPr>
      <t xml:space="preserve">дел 2 </t>
    </r>
    <r>
      <rPr>
        <sz val="11"/>
        <color theme="1"/>
        <rFont val="Calibri"/>
        <family val="2"/>
        <charset val="204"/>
        <scheme val="minor"/>
      </rPr>
      <t>- Друштво за промет на големо и мало,застапување,посредување и реекспорт КИ-ЕМ ДООЕЛ експорт-импорт Скопје</t>
    </r>
  </si>
  <si>
    <t>Општина Ѓорче Петров</t>
  </si>
  <si>
    <t>05-71/4/2015</t>
  </si>
  <si>
    <t>Зимско одржување на улици и патишта</t>
  </si>
  <si>
    <t> Друштво за градежништво и инженеринг БИЛД-ИНГ ДОО Скопје </t>
  </si>
  <si>
    <t>Општина Бутел</t>
  </si>
  <si>
    <t>Набавка на зимско одржување на локални улици и патишта</t>
  </si>
  <si>
    <t>Друштво за производство, промет, трговија и услуги РЕКА ИНТЕРНАЦИОНАЛ ДООЕЛ увоз-извоз Скопје </t>
  </si>
  <si>
    <t>Општина Гостивар</t>
  </si>
  <si>
    <t>Зимско одржување на сообраќајници -локални патишта и улици на подрачјето на Општина Гостивар и набавка на индустриска сол</t>
  </si>
  <si>
    <t>Друштво за транспорт трговија и услуги МАГНУМ ТРАНС Р ДООЕЛ увоз извоз Гостивар </t>
  </si>
  <si>
    <t>Општина Тетово</t>
  </si>
  <si>
    <t>36/2015</t>
  </si>
  <si>
    <t>Зимско одржување на улици и патишта на територијата на Општина Тетово за зимска сезона 2015/2016</t>
  </si>
  <si>
    <r>
      <t>дел 1</t>
    </r>
    <r>
      <rPr>
        <sz val="11"/>
        <color theme="1"/>
        <rFont val="Calibri"/>
        <family val="2"/>
        <charset val="204"/>
        <scheme val="minor"/>
      </rPr>
      <t xml:space="preserve"> - Трговско друштво за транспорт,градежништво и услуги ИР ГРУП КОНСТРУКТ ДООЕЛ експорт-импорт Тетово; </t>
    </r>
    <r>
      <rPr>
        <b/>
        <sz val="11"/>
        <color theme="1"/>
        <rFont val="Calibri"/>
        <family val="2"/>
        <charset val="204"/>
        <scheme val="minor"/>
      </rPr>
      <t>дел 2-7</t>
    </r>
    <r>
      <rPr>
        <sz val="11"/>
        <color theme="1"/>
        <rFont val="Calibri"/>
        <family val="2"/>
        <charset val="204"/>
        <scheme val="minor"/>
      </rPr>
      <t xml:space="preserve"> - Друштво за транспорт,трговија и услуги НБ-ТРАНС СОМПАНУ ДОО Тетово</t>
    </r>
  </si>
  <si>
    <t>ЈП Комуналец Кичево</t>
  </si>
  <si>
    <t>33/2015</t>
  </si>
  <si>
    <t>Индустриска сол за зимско одржување на коловози и тротоари</t>
  </si>
  <si>
    <t>64/2015</t>
  </si>
  <si>
    <t>Друштво за промет на големо и мало,застапување,посредување и реекспорт КИ-ЕМ ДООЕЛ експорт-импорт Скопје </t>
  </si>
  <si>
    <t>Општина Чаир</t>
  </si>
  <si>
    <t>.05-11/2015</t>
  </si>
  <si>
    <t>Зимско одржување на улици на подрачјето на Општина Чаир за зимската сезона 2015/2016</t>
  </si>
  <si>
    <t>66/2015</t>
  </si>
  <si>
    <t>Град Скопје</t>
  </si>
  <si>
    <t>154/2015</t>
  </si>
  <si>
    <t>Одржување на улици за две години 2015 и 2016 година (Ангажирање на 15 специјални возила со соларка и плуг за зимско одржување на сообраќајници на територија на Град Скопје)</t>
  </si>
  <si>
    <t>Друштво за производство трговија и услуги АПОЛО ИНЖЕНЕРИНГ ДООЕЛ експорт-импорт с.Шишево Скопје </t>
  </si>
  <si>
    <t>Општина Центар Жупа</t>
  </si>
  <si>
    <t>Ангажирање на механизација за летно и зимско одржување на локални патишта на територијата на општина центар жупа</t>
  </si>
  <si>
    <r>
      <rPr>
        <b/>
        <sz val="11"/>
        <color theme="1"/>
        <rFont val="Calibri"/>
        <family val="2"/>
        <charset val="204"/>
        <scheme val="minor"/>
      </rPr>
      <t xml:space="preserve">дел 1 - </t>
    </r>
    <r>
      <rPr>
        <sz val="11"/>
        <color theme="1"/>
        <rFont val="Calibri"/>
        <family val="2"/>
        <charset val="204"/>
        <scheme val="minor"/>
      </rPr>
      <t xml:space="preserve">Друштво за трговија,производство и услуги ДИМАКС РУДНИЦИ ДООЕЛ Сопотница, Демир Хисар; </t>
    </r>
    <r>
      <rPr>
        <b/>
        <sz val="11"/>
        <color theme="1"/>
        <rFont val="Calibri"/>
        <family val="2"/>
        <charset val="204"/>
        <scheme val="minor"/>
      </rPr>
      <t xml:space="preserve">дел 2 и 3 </t>
    </r>
    <r>
      <rPr>
        <sz val="11"/>
        <color theme="1"/>
        <rFont val="Calibri"/>
        <family val="2"/>
        <charset val="204"/>
        <scheme val="minor"/>
      </rPr>
      <t>- поништени</t>
    </r>
  </si>
  <si>
    <t>46/2014</t>
  </si>
  <si>
    <t>ризла за зимско одржување на патишта П.Битола</t>
  </si>
  <si>
    <r>
      <t>дел 1</t>
    </r>
    <r>
      <rPr>
        <sz val="11"/>
        <color theme="1"/>
        <rFont val="Calibri"/>
        <family val="2"/>
        <charset val="204"/>
        <scheme val="minor"/>
      </rPr>
      <t xml:space="preserve"> - Друштво за трговија,производство и услуги ДИМАКС РУДНИЦИ ДООЕЛ Сопотница, Демир Хисар; </t>
    </r>
    <r>
      <rPr>
        <b/>
        <sz val="11"/>
        <color theme="1"/>
        <rFont val="Calibri"/>
        <family val="2"/>
        <charset val="204"/>
        <scheme val="minor"/>
      </rPr>
      <t xml:space="preserve">дел 2 </t>
    </r>
    <r>
      <rPr>
        <sz val="11"/>
        <color theme="1"/>
        <rFont val="Calibri"/>
        <family val="2"/>
        <charset val="204"/>
        <scheme val="minor"/>
      </rPr>
      <t>-  Друштво за трговија,производство и услуги ДИМАКС РУДНИЦИ ДООЕЛ Сопотница, Демир Хисар</t>
    </r>
  </si>
  <si>
    <t>Општина Кавадарци</t>
  </si>
  <si>
    <t>Набавка на услуги за одржување на локални патишта и улици во зимски услови</t>
  </si>
  <si>
    <t>Општина Росоман</t>
  </si>
  <si>
    <t>14/2015</t>
  </si>
  <si>
    <t>Одржување на локални патишта и улици во општина Росоман во зимски услови 2015/2016 година</t>
  </si>
  <si>
    <t>Општина Центар</t>
  </si>
  <si>
    <t>61/2015</t>
  </si>
  <si>
    <t>Чистење на снег и мраз од коловозот во зимски услови на територија на Општина Центар Скопје</t>
  </si>
  <si>
    <t>Друштво за производство,трговија и услуги АНИЗОР Драшко ДООЕЛ експорт-импорт с.Шишево Сарај </t>
  </si>
  <si>
    <t>3 месеци</t>
  </si>
  <si>
    <t>16/2015</t>
  </si>
  <si>
    <t>Индустриска сол за одржување на патишта и улици во зимски услови</t>
  </si>
  <si>
    <t>Радовиш - орган на општината</t>
  </si>
  <si>
    <t>55/2015</t>
  </si>
  <si>
    <t>Ангажирање на потребна механизација за чистење на коловозни површини на улици и локални патишта во зимски услови (чистење на наноси од снег и земјен материјал) во општина Радовиш</t>
  </si>
  <si>
    <t>Општина Демир Капија</t>
  </si>
  <si>
    <t>Набавка на услуги за расчистување на локални улици и патишта на територијата на Општина Демир Капија во зимски услови</t>
  </si>
  <si>
    <t>Општина Кисела Вода</t>
  </si>
  <si>
    <t>47/2015</t>
  </si>
  <si>
    <t>Oдржување на улици во зимски услови за потребите на Општина Кисела Вода</t>
  </si>
  <si>
    <t>Општина Велес</t>
  </si>
  <si>
    <t>029/2015</t>
  </si>
  <si>
    <t>Одржување на јавни површини: сообраќајници, пешачки патеки и тротоари – во зимски услови (чистење на снег и посипување со сол)</t>
  </si>
  <si>
    <r>
      <t xml:space="preserve">дел 1, 2, 3, 5, 6, 8 и 10 </t>
    </r>
    <r>
      <rPr>
        <sz val="11"/>
        <color theme="1"/>
        <rFont val="Calibri"/>
        <family val="2"/>
        <charset val="204"/>
        <scheme val="minor"/>
      </rPr>
      <t xml:space="preserve">-  Јавно претпријатие за одржување и заштита на магистралните и регионалните патишта МАКЕДОНИЈАПАТ-Скопје ц.о.; </t>
    </r>
    <r>
      <rPr>
        <b/>
        <sz val="11"/>
        <color theme="1"/>
        <rFont val="Calibri"/>
        <family val="2"/>
        <charset val="204"/>
        <scheme val="minor"/>
      </rPr>
      <t xml:space="preserve">дел 4, 7, 11-15 </t>
    </r>
    <r>
      <rPr>
        <sz val="11"/>
        <color theme="1"/>
        <rFont val="Calibri"/>
        <family val="2"/>
        <charset val="204"/>
        <scheme val="minor"/>
      </rPr>
      <t xml:space="preserve">- Друштво за производство,трговија и градежни услуги ДЕЛТА -ПРОМ ИНГ ДООЕЛ увоз-извоз Велес; </t>
    </r>
    <r>
      <rPr>
        <b/>
        <sz val="11"/>
        <color theme="1"/>
        <rFont val="Calibri"/>
        <family val="2"/>
        <charset val="204"/>
        <scheme val="minor"/>
      </rPr>
      <t xml:space="preserve">дел 9 </t>
    </r>
    <r>
      <rPr>
        <sz val="11"/>
        <color theme="1"/>
        <rFont val="Calibri"/>
        <family val="2"/>
        <charset val="204"/>
        <scheme val="minor"/>
      </rPr>
      <t>- Друштво за градежништво ИЗГРЕВ ИНЖЕЊЕРИНГ ДООЕЛ Велес</t>
    </r>
  </si>
  <si>
    <t>80/2015</t>
  </si>
  <si>
    <t>82/2015</t>
  </si>
  <si>
    <t>Патни работи во зимски услови на сите државни патишта во РМ на територија на Подружница Велес за сезона 2015-2016</t>
  </si>
  <si>
    <t>Патни работи во зимски услови на сите државни патишта во РМ на територија на Подружница Штип</t>
  </si>
  <si>
    <t>Друштво за производство, трговија и услуги ПЕРПАРИМИ Нухи Реџепи ДООЕЛ увоз-извоз с.Долно Строгомиште Зајас </t>
  </si>
  <si>
    <t>Патни работи во зимски услови на сите државни патишта во РМ на територија на Подружница Автопат</t>
  </si>
  <si>
    <t>Патни работи во зимски услови на сите државни патишта во РМ на територија на Подружница Битола за сезона 2015-2016</t>
  </si>
  <si>
    <t>Патни работи во зимски услови на сите државни патишта во РМ на територија на Подружница Скопје</t>
  </si>
  <si>
    <t>81/2015</t>
  </si>
  <si>
    <t>79/2015</t>
  </si>
  <si>
    <t>78/2015</t>
  </si>
  <si>
    <t>Друштво за транспорт,трговија и услуги НБ-ТРАНС СОМПАНУ ДОО Тетово</t>
  </si>
  <si>
    <t>Друштво за производство, трговија и услуги ПЕРПАРИМИ Нухи Реџепи ДООЕЛ увоз-извоз с.Долно Строгомиште Зајас</t>
  </si>
  <si>
    <t>Одржување на сообраќајници (собирни, сервисни, станбени улици и пешачки патеки) на територија на Општина Карпош во зимски услови за период 2015 година – 2016 година</t>
  </si>
  <si>
    <t>.5/2015</t>
  </si>
  <si>
    <t>Општина Карпош</t>
  </si>
  <si>
    <t>АД Електрани на Македонија - Скопје</t>
  </si>
  <si>
    <t>18-018/2015</t>
  </si>
  <si>
    <t>Индустриска сол за посипување на патишта</t>
  </si>
  <si>
    <t>Индустриска сол</t>
  </si>
  <si>
    <t>ЈКП Комуналец - Прилеп</t>
  </si>
  <si>
    <t>Набавка и транспорт на индустриска сол за патишта</t>
  </si>
  <si>
    <t>63/2015</t>
  </si>
  <si>
    <t>За Набавка и транспорт на индустриска сол за патишта-рефуз во општина Брвеница</t>
  </si>
  <si>
    <t>Општина Брвеница</t>
  </si>
  <si>
    <t>Индустриска сол за патишта-400t</t>
  </si>
  <si>
    <t>Општина Битола</t>
  </si>
  <si>
    <t>24-114/2015</t>
  </si>
  <si>
    <t>152/2015</t>
  </si>
  <si>
    <t>ЈКП Комуналец - Пехчево</t>
  </si>
  <si>
    <t>Набавка на сепариран песок и индустриска сол</t>
  </si>
  <si>
    <t>Трговско друштво за производство,трговија и услуги ОБЕЛ ГРАДБА ДООЕЛ увоз-извоз с.Град Делчево</t>
  </si>
  <si>
    <t>Ризла за посипување на коловоз на улици и локални патишта во зимскиот период за потребите на Општина Радовиш</t>
  </si>
  <si>
    <t>67/2015</t>
  </si>
  <si>
    <t>набавка на ризла</t>
  </si>
  <si>
    <t>Ризла за патишта=350t</t>
  </si>
  <si>
    <t>24-158/2015</t>
  </si>
  <si>
    <t xml:space="preserve">Вкупно </t>
  </si>
  <si>
    <t>Вредност во евра</t>
  </si>
  <si>
    <t>24 месеци Вкупно 50000000</t>
  </si>
  <si>
    <t>ВКУПНО</t>
  </si>
  <si>
    <t>Вкупно</t>
  </si>
  <si>
    <r>
      <t xml:space="preserve">Дел 1 - Превоз на материјали за потребите на редовно, инвестиционо и зимско одржување, </t>
    </r>
    <r>
      <rPr>
        <sz val="11"/>
        <color rgb="FFFF0000"/>
        <rFont val="Calibri"/>
        <family val="2"/>
        <scheme val="minor"/>
      </rPr>
      <t>Дел 2 - Ангажирање на автодигалка од најмалку 40т. Дел 3 - Ангажирање на нисконосечка приколка од најмалку 40 т.</t>
    </r>
  </si>
  <si>
    <t>Набавка на индустриска сол за одржување на улици (1.300 тони. Цена 4956 ден за тон)</t>
  </si>
  <si>
    <t>Набавка на индустриска сол за одржување на улици (1.300 тони. Цена 4.956 ден за тон)</t>
  </si>
  <si>
    <t xml:space="preserve">Набавка на индустриска сол за зимско одржување на патиштата-рефус. (количини 7.000 тони) Поединечна цена околу 7.400 денари за тон. Според нашиот индекс во 2012.. </t>
  </si>
  <si>
    <t xml:space="preserve">Вредност со ДДВ во евра </t>
  </si>
  <si>
    <t xml:space="preserve">Набавка на индустриска сол за зимско одржување на патиштата-рефус (количини 7.000 тони) Поединечна цена околу 7.400 денари за тон. Според нашиот индекс во 2012.. </t>
  </si>
  <si>
    <t>Зимско одржување на локалните патишта и улици на територија на Општина Кичево за зимски период 2015/2016 година</t>
  </si>
  <si>
    <t>Реден број</t>
  </si>
  <si>
    <t xml:space="preserve">Реден број </t>
  </si>
  <si>
    <t xml:space="preserve">ЈА-МИ Експорт Импорт ДООЕЛ Кавадарци </t>
  </si>
  <si>
    <t xml:space="preserve">Ринџо ДООЕЛ, село Брвеница </t>
  </si>
  <si>
    <t xml:space="preserve">ВВУЛФ -Транспорте ДООЕЛ, село Велешта, Струга </t>
  </si>
  <si>
    <t xml:space="preserve">БАУЕР БГ ДОО Скопје </t>
  </si>
  <si>
    <t xml:space="preserve">СТЕНТОН ГРАДБА ДОО село Долно Оризари, Битола  </t>
  </si>
  <si>
    <t xml:space="preserve">ДАКИ-ДАМЕ ТРАНС ДООЕЛ село Белче, Демир Хисар </t>
  </si>
  <si>
    <t xml:space="preserve">МАГНУМ КОМПАНИ ДООЕЛ с.Раотинце, Јегуновце </t>
  </si>
  <si>
    <t xml:space="preserve">ЈОСКАТРАНС-ТРЕЈД ДООЕЛ Демир Хисар </t>
  </si>
  <si>
    <t xml:space="preserve">РАПИД-БИЛД ДООЕЛ Куманово </t>
  </si>
  <si>
    <t>ТЕХНИКА ДООЕЛ Радовиш</t>
  </si>
  <si>
    <t>ЈА-МИ Експорт Импорт ДООЕЛ Кавадарци</t>
  </si>
  <si>
    <t xml:space="preserve">РИНЏО ДООЕЛ с.Брвеница </t>
  </si>
  <si>
    <t xml:space="preserve">ВВУЛФ ТРАНСПОРТЕ ДООЕЛ с.Велешта Струга </t>
  </si>
  <si>
    <t xml:space="preserve">СТЕНТОН ГРАДБА ДОО с.Долно Оризари Битола </t>
  </si>
  <si>
    <t xml:space="preserve">ДАКИ-ДАМЕ ТРАНС ДООЕЛ с.Белче Демир Хисар </t>
  </si>
  <si>
    <t xml:space="preserve">ЈОСКА ТРАНС-ТРЕЈД ДООЕЛ Демир Хисар </t>
  </si>
  <si>
    <t xml:space="preserve">РАПИД-БИЛД ДОО Куманово </t>
  </si>
  <si>
    <t xml:space="preserve">ТЕХНИКА ДООЕЛ Радовиш </t>
  </si>
  <si>
    <t>Вредност со ДДВ во денари</t>
  </si>
  <si>
    <r>
      <t>Дел 1 - Превоз на материјали за потребите на редовно, инвестиционо и зимско одржување</t>
    </r>
    <r>
      <rPr>
        <sz val="11"/>
        <rFont val="Calibri"/>
        <family val="2"/>
        <scheme val="minor"/>
      </rPr>
      <t>, Дел 2 - Ангажирање на автодигалка од најмалку 40т. Дел 3 - Ангажирање на нисконосечка приколка од најмалку 40 т.</t>
    </r>
  </si>
  <si>
    <t xml:space="preserve">Вредност со ДДВ во денари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</si>
</sst>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4" fillId="0" borderId="1" xfId="0" applyNumberFormat="1" applyFont="1" applyBorder="1"/>
    <xf numFmtId="1" fontId="2" fillId="0" borderId="1" xfId="0" applyNumberFormat="1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" fontId="7" fillId="0" borderId="1" xfId="0" applyNumberFormat="1" applyFont="1" applyBorder="1"/>
    <xf numFmtId="0" fontId="7" fillId="0" borderId="0" xfId="0" applyFont="1"/>
    <xf numFmtId="1" fontId="8" fillId="0" borderId="1" xfId="0" applyNumberFormat="1" applyFont="1" applyBorder="1"/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" fontId="2" fillId="0" borderId="5" xfId="0" applyNumberFormat="1" applyFont="1" applyBorder="1"/>
    <xf numFmtId="0" fontId="2" fillId="0" borderId="6" xfId="0" applyFont="1" applyBorder="1"/>
    <xf numFmtId="1" fontId="2" fillId="0" borderId="3" xfId="0" applyNumberFormat="1" applyFont="1" applyBorder="1"/>
    <xf numFmtId="0" fontId="3" fillId="0" borderId="0" xfId="0" applyFont="1" applyBorder="1" applyAlignment="1">
      <alignment wrapText="1"/>
    </xf>
    <xf numFmtId="1" fontId="0" fillId="0" borderId="0" xfId="0" applyNumberFormat="1"/>
    <xf numFmtId="0" fontId="0" fillId="0" borderId="3" xfId="0" applyBorder="1" applyAlignment="1">
      <alignment wrapText="1"/>
    </xf>
    <xf numFmtId="1" fontId="0" fillId="2" borderId="1" xfId="0" applyNumberFormat="1" applyFill="1" applyBorder="1"/>
    <xf numFmtId="1" fontId="0" fillId="2" borderId="4" xfId="0" applyNumberFormat="1" applyFill="1" applyBorder="1"/>
    <xf numFmtId="1" fontId="2" fillId="0" borderId="5" xfId="0" applyNumberFormat="1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/>
    <xf numFmtId="1" fontId="0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horizontal="right" wrapText="1"/>
    </xf>
    <xf numFmtId="1" fontId="0" fillId="2" borderId="4" xfId="0" applyNumberFormat="1" applyFill="1" applyBorder="1" applyAlignment="1">
      <alignment wrapText="1"/>
    </xf>
    <xf numFmtId="1" fontId="2" fillId="2" borderId="5" xfId="0" applyNumberFormat="1" applyFont="1" applyFill="1" applyBorder="1"/>
    <xf numFmtId="0" fontId="0" fillId="2" borderId="0" xfId="0" applyFill="1"/>
    <xf numFmtId="1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zoomScaleNormal="100" workbookViewId="0">
      <selection activeCell="H83" sqref="H83"/>
    </sheetView>
  </sheetViews>
  <sheetFormatPr defaultRowHeight="15" x14ac:dyDescent="0.25"/>
  <cols>
    <col min="2" max="2" width="19.42578125" customWidth="1"/>
    <col min="3" max="3" width="18.28515625" customWidth="1"/>
    <col min="4" max="4" width="15.5703125" customWidth="1"/>
    <col min="5" max="5" width="13.140625" hidden="1" customWidth="1"/>
    <col min="6" max="6" width="18.5703125" hidden="1" customWidth="1"/>
    <col min="7" max="7" width="20.85546875" customWidth="1"/>
    <col min="8" max="8" width="18.5703125" customWidth="1"/>
    <col min="9" max="9" width="12.28515625" customWidth="1"/>
    <col min="12" max="12" width="41.5703125" customWidth="1"/>
  </cols>
  <sheetData>
    <row r="1" spans="1:12" ht="30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270</v>
      </c>
      <c r="I1" s="12" t="s">
        <v>239</v>
      </c>
    </row>
    <row r="2" spans="1:12" ht="165" x14ac:dyDescent="0.25">
      <c r="A2" s="3">
        <v>1</v>
      </c>
      <c r="B2" s="3" t="s">
        <v>20</v>
      </c>
      <c r="C2" s="3" t="s">
        <v>248</v>
      </c>
      <c r="D2" s="3" t="s">
        <v>161</v>
      </c>
      <c r="E2" s="5">
        <v>42312</v>
      </c>
      <c r="F2" s="3" t="s">
        <v>23</v>
      </c>
      <c r="G2" s="3" t="s">
        <v>162</v>
      </c>
      <c r="H2" s="37">
        <v>51790200</v>
      </c>
      <c r="I2" s="32">
        <f t="shared" ref="I2:I33" si="0">H2/61.5</f>
        <v>842117.07317073166</v>
      </c>
    </row>
    <row r="3" spans="1:12" ht="105" x14ac:dyDescent="0.25">
      <c r="A3" s="3">
        <v>2</v>
      </c>
      <c r="B3" s="3" t="s">
        <v>20</v>
      </c>
      <c r="C3" s="3" t="s">
        <v>208</v>
      </c>
      <c r="D3" s="3" t="s">
        <v>211</v>
      </c>
      <c r="E3" s="5">
        <v>42290</v>
      </c>
      <c r="F3" s="3" t="s">
        <v>23</v>
      </c>
      <c r="G3" s="3" t="s">
        <v>212</v>
      </c>
      <c r="H3" s="37">
        <v>48567107</v>
      </c>
      <c r="I3" s="32">
        <f t="shared" si="0"/>
        <v>789709.05691056908</v>
      </c>
      <c r="L3" s="30"/>
    </row>
    <row r="4" spans="1:12" ht="180" x14ac:dyDescent="0.25">
      <c r="A4" s="3">
        <v>3</v>
      </c>
      <c r="B4" s="3" t="s">
        <v>167</v>
      </c>
      <c r="C4" s="3" t="s">
        <v>169</v>
      </c>
      <c r="D4" s="3" t="s">
        <v>168</v>
      </c>
      <c r="E4" s="5">
        <v>42262</v>
      </c>
      <c r="F4" s="11" t="s">
        <v>240</v>
      </c>
      <c r="G4" s="3" t="s">
        <v>170</v>
      </c>
      <c r="H4" s="38">
        <v>25000000</v>
      </c>
      <c r="I4" s="39">
        <f t="shared" si="0"/>
        <v>406504.06504065043</v>
      </c>
      <c r="L4" s="30"/>
    </row>
    <row r="5" spans="1:12" ht="120" x14ac:dyDescent="0.25">
      <c r="A5" s="3">
        <v>4</v>
      </c>
      <c r="B5" s="3" t="s">
        <v>20</v>
      </c>
      <c r="C5" s="3" t="s">
        <v>207</v>
      </c>
      <c r="D5" s="3" t="s">
        <v>210</v>
      </c>
      <c r="E5" s="5">
        <v>42291</v>
      </c>
      <c r="F5" s="3" t="s">
        <v>23</v>
      </c>
      <c r="G5" s="3" t="s">
        <v>213</v>
      </c>
      <c r="H5" s="37">
        <v>19371556</v>
      </c>
      <c r="I5" s="32">
        <f t="shared" si="0"/>
        <v>314984.65040650405</v>
      </c>
      <c r="L5" s="30">
        <f>H18+H21+H25+H30+H35+H38+H39+H40+H42+H46+H48+H49+H52+H54+H56+H57+H61+H63+H64+H65+H66+H72+H74+H75+H78</f>
        <v>29361590</v>
      </c>
    </row>
    <row r="6" spans="1:12" ht="105" x14ac:dyDescent="0.25">
      <c r="A6" s="3">
        <v>5</v>
      </c>
      <c r="B6" s="3" t="s">
        <v>20</v>
      </c>
      <c r="C6" s="3" t="s">
        <v>204</v>
      </c>
      <c r="D6" s="3" t="s">
        <v>202</v>
      </c>
      <c r="E6" s="5">
        <v>42292</v>
      </c>
      <c r="F6" s="3" t="s">
        <v>23</v>
      </c>
      <c r="G6" s="3" t="s">
        <v>205</v>
      </c>
      <c r="H6" s="37">
        <v>11604449</v>
      </c>
      <c r="I6" s="32">
        <f t="shared" si="0"/>
        <v>188690.22764227641</v>
      </c>
    </row>
    <row r="7" spans="1:12" ht="180" x14ac:dyDescent="0.25">
      <c r="A7" s="3">
        <v>6</v>
      </c>
      <c r="B7" s="3" t="s">
        <v>154</v>
      </c>
      <c r="C7" s="3" t="s">
        <v>156</v>
      </c>
      <c r="D7" s="3" t="s">
        <v>155</v>
      </c>
      <c r="E7" s="5">
        <v>42297</v>
      </c>
      <c r="F7" s="3" t="s">
        <v>23</v>
      </c>
      <c r="G7" s="7" t="s">
        <v>157</v>
      </c>
      <c r="H7" s="40">
        <v>10620000</v>
      </c>
      <c r="I7" s="32">
        <f t="shared" si="0"/>
        <v>172682.92682926828</v>
      </c>
    </row>
    <row r="8" spans="1:12" ht="210" x14ac:dyDescent="0.25">
      <c r="A8" s="3">
        <v>7</v>
      </c>
      <c r="B8" s="3" t="s">
        <v>20</v>
      </c>
      <c r="C8" s="3" t="s">
        <v>271</v>
      </c>
      <c r="D8" s="3" t="s">
        <v>35</v>
      </c>
      <c r="E8" s="5">
        <v>42116</v>
      </c>
      <c r="F8" s="3" t="s">
        <v>23</v>
      </c>
      <c r="G8" s="3" t="s">
        <v>173</v>
      </c>
      <c r="H8" s="40">
        <v>9912000</v>
      </c>
      <c r="I8" s="32">
        <f t="shared" si="0"/>
        <v>161170.73170731709</v>
      </c>
    </row>
    <row r="9" spans="1:12" ht="120" x14ac:dyDescent="0.25">
      <c r="A9" s="3">
        <v>8</v>
      </c>
      <c r="B9" s="3" t="s">
        <v>20</v>
      </c>
      <c r="C9" s="3" t="s">
        <v>203</v>
      </c>
      <c r="D9" s="3" t="s">
        <v>201</v>
      </c>
      <c r="E9" s="5">
        <v>42293</v>
      </c>
      <c r="F9" s="3" t="s">
        <v>23</v>
      </c>
      <c r="G9" s="3" t="s">
        <v>205</v>
      </c>
      <c r="H9" s="37">
        <v>6987693</v>
      </c>
      <c r="I9" s="32">
        <f t="shared" si="0"/>
        <v>113621.0243902439</v>
      </c>
    </row>
    <row r="10" spans="1:12" ht="105" x14ac:dyDescent="0.25">
      <c r="A10" s="3">
        <v>9</v>
      </c>
      <c r="B10" s="3" t="s">
        <v>167</v>
      </c>
      <c r="C10" s="3" t="s">
        <v>244</v>
      </c>
      <c r="D10" s="3" t="s">
        <v>229</v>
      </c>
      <c r="E10" s="5">
        <v>42233</v>
      </c>
      <c r="F10" s="3" t="s">
        <v>23</v>
      </c>
      <c r="G10" s="3" t="s">
        <v>68</v>
      </c>
      <c r="H10" s="37">
        <v>6442800</v>
      </c>
      <c r="I10" s="32">
        <f t="shared" si="0"/>
        <v>104760.9756097561</v>
      </c>
    </row>
    <row r="11" spans="1:12" ht="105" x14ac:dyDescent="0.25">
      <c r="A11" s="3">
        <v>10</v>
      </c>
      <c r="B11" s="3" t="s">
        <v>20</v>
      </c>
      <c r="C11" s="3" t="s">
        <v>206</v>
      </c>
      <c r="D11" s="3" t="s">
        <v>209</v>
      </c>
      <c r="E11" s="5">
        <v>42292</v>
      </c>
      <c r="F11" s="3" t="s">
        <v>23</v>
      </c>
      <c r="G11" s="3" t="s">
        <v>212</v>
      </c>
      <c r="H11" s="37">
        <v>6268715</v>
      </c>
      <c r="I11" s="32">
        <f t="shared" si="0"/>
        <v>101930.32520325204</v>
      </c>
    </row>
    <row r="12" spans="1:12" ht="120" x14ac:dyDescent="0.25">
      <c r="A12" s="3">
        <v>11</v>
      </c>
      <c r="B12" s="3" t="s">
        <v>20</v>
      </c>
      <c r="C12" s="3" t="s">
        <v>137</v>
      </c>
      <c r="D12" s="3" t="s">
        <v>133</v>
      </c>
      <c r="E12" s="5">
        <v>42307</v>
      </c>
      <c r="F12" s="3" t="s">
        <v>23</v>
      </c>
      <c r="G12" s="3" t="s">
        <v>141</v>
      </c>
      <c r="H12" s="37">
        <v>6139068</v>
      </c>
      <c r="I12" s="32">
        <f t="shared" si="0"/>
        <v>99822.243902439019</v>
      </c>
    </row>
    <row r="13" spans="1:12" ht="135" x14ac:dyDescent="0.25">
      <c r="A13" s="3">
        <v>12</v>
      </c>
      <c r="B13" s="3" t="s">
        <v>151</v>
      </c>
      <c r="C13" s="3" t="s">
        <v>152</v>
      </c>
      <c r="D13" s="3" t="s">
        <v>49</v>
      </c>
      <c r="E13" s="5">
        <v>42297</v>
      </c>
      <c r="F13" s="3" t="s">
        <v>105</v>
      </c>
      <c r="G13" s="3" t="s">
        <v>153</v>
      </c>
      <c r="H13" s="41">
        <v>5900000</v>
      </c>
      <c r="I13" s="32">
        <f t="shared" si="0"/>
        <v>95934.959349593497</v>
      </c>
    </row>
    <row r="14" spans="1:12" ht="270" x14ac:dyDescent="0.25">
      <c r="A14" s="3">
        <v>13</v>
      </c>
      <c r="B14" s="3" t="s">
        <v>111</v>
      </c>
      <c r="C14" s="3" t="s">
        <v>112</v>
      </c>
      <c r="D14" s="3" t="s">
        <v>59</v>
      </c>
      <c r="E14" s="5">
        <v>42324</v>
      </c>
      <c r="F14" s="3" t="s">
        <v>23</v>
      </c>
      <c r="G14" s="3" t="s">
        <v>113</v>
      </c>
      <c r="H14" s="37">
        <v>5800000</v>
      </c>
      <c r="I14" s="32">
        <f t="shared" si="0"/>
        <v>94308.94308943089</v>
      </c>
    </row>
    <row r="15" spans="1:12" ht="255" x14ac:dyDescent="0.25">
      <c r="A15" s="3">
        <v>14</v>
      </c>
      <c r="B15" s="3" t="s">
        <v>102</v>
      </c>
      <c r="C15" s="3" t="s">
        <v>249</v>
      </c>
      <c r="D15" s="3" t="s">
        <v>103</v>
      </c>
      <c r="E15" s="5">
        <v>42324</v>
      </c>
      <c r="F15" s="3" t="s">
        <v>105</v>
      </c>
      <c r="G15" s="3" t="s">
        <v>106</v>
      </c>
      <c r="H15" s="37">
        <v>5000000</v>
      </c>
      <c r="I15" s="32">
        <f t="shared" si="0"/>
        <v>81300.813008130077</v>
      </c>
    </row>
    <row r="16" spans="1:12" ht="90" x14ac:dyDescent="0.25">
      <c r="A16" s="3">
        <v>15</v>
      </c>
      <c r="B16" s="3" t="s">
        <v>182</v>
      </c>
      <c r="C16" s="3" t="s">
        <v>184</v>
      </c>
      <c r="D16" s="3" t="s">
        <v>183</v>
      </c>
      <c r="E16" s="5">
        <v>42341</v>
      </c>
      <c r="F16" s="3" t="s">
        <v>186</v>
      </c>
      <c r="G16" s="3" t="s">
        <v>185</v>
      </c>
      <c r="H16" s="37">
        <v>5000000</v>
      </c>
      <c r="I16" s="32">
        <f t="shared" si="0"/>
        <v>81300.813008130077</v>
      </c>
    </row>
    <row r="17" spans="1:12" ht="90" x14ac:dyDescent="0.25">
      <c r="A17" s="3">
        <v>16</v>
      </c>
      <c r="B17" s="3" t="s">
        <v>194</v>
      </c>
      <c r="C17" s="3" t="s">
        <v>196</v>
      </c>
      <c r="D17" s="3" t="s">
        <v>195</v>
      </c>
      <c r="E17" s="5">
        <v>42320</v>
      </c>
      <c r="F17" s="3" t="s">
        <v>23</v>
      </c>
      <c r="G17" s="3" t="s">
        <v>185</v>
      </c>
      <c r="H17" s="37">
        <v>5000000</v>
      </c>
      <c r="I17" s="32">
        <f t="shared" si="0"/>
        <v>81300.813008130077</v>
      </c>
    </row>
    <row r="18" spans="1:12" ht="90" x14ac:dyDescent="0.25">
      <c r="A18" s="3">
        <v>17</v>
      </c>
      <c r="B18" s="3" t="s">
        <v>20</v>
      </c>
      <c r="C18" s="3" t="s">
        <v>139</v>
      </c>
      <c r="D18" s="3" t="s">
        <v>135</v>
      </c>
      <c r="E18" s="5">
        <v>42306</v>
      </c>
      <c r="F18" s="3" t="s">
        <v>23</v>
      </c>
      <c r="G18" s="3" t="s">
        <v>142</v>
      </c>
      <c r="H18" s="37">
        <v>4715280</v>
      </c>
      <c r="I18" s="32">
        <f t="shared" si="0"/>
        <v>76671.219512195123</v>
      </c>
    </row>
    <row r="19" spans="1:12" ht="150" x14ac:dyDescent="0.25">
      <c r="A19" s="3">
        <v>18</v>
      </c>
      <c r="B19" s="3" t="s">
        <v>9</v>
      </c>
      <c r="C19" s="3" t="s">
        <v>11</v>
      </c>
      <c r="D19" s="3" t="s">
        <v>10</v>
      </c>
      <c r="E19" s="5">
        <v>42395</v>
      </c>
      <c r="F19" s="3" t="s">
        <v>12</v>
      </c>
      <c r="G19" s="3"/>
      <c r="H19" s="37">
        <v>4500000</v>
      </c>
      <c r="I19" s="32">
        <f t="shared" si="0"/>
        <v>73170.731707317071</v>
      </c>
      <c r="L19" s="30" t="e">
        <f>H18+H20+H21+H25+H27+H30+H35+H36+H38+H39+H40+H42+H43+H45+H46+H47+H48+H49+H50+H52+H53+H54+H55+H56+#REF!+H57+H58+H59+H60+H61+H62+H63+H64+H65+H66+H67+#REF!+H72+H73+H74+H75+H76+H78</f>
        <v>#REF!</v>
      </c>
    </row>
    <row r="20" spans="1:12" ht="180" x14ac:dyDescent="0.25">
      <c r="A20" s="3">
        <v>19</v>
      </c>
      <c r="B20" s="3" t="s">
        <v>216</v>
      </c>
      <c r="C20" s="3" t="s">
        <v>214</v>
      </c>
      <c r="D20" s="3" t="s">
        <v>215</v>
      </c>
      <c r="E20" s="5">
        <v>42065</v>
      </c>
      <c r="F20" s="3" t="s">
        <v>23</v>
      </c>
      <c r="G20" s="3" t="s">
        <v>185</v>
      </c>
      <c r="H20" s="37">
        <v>4000000</v>
      </c>
      <c r="I20" s="32">
        <f t="shared" si="0"/>
        <v>65040.650406504064</v>
      </c>
      <c r="L20" s="30" t="e">
        <f>H18+H20+H21+H25+H27+H30+H35+H36+H38+H39+H40+H42+H43+H45+H46+H47+H48+H49+H50+H52+H53+H54+H55+H56+#REF!+H57+H58+H59+H60+H61+H62+H63+H64+H65+H66+H67+#REF!+H72+H73+H74+H75+H76+H78</f>
        <v>#REF!</v>
      </c>
    </row>
    <row r="21" spans="1:12" ht="75" x14ac:dyDescent="0.25">
      <c r="A21" s="3">
        <v>20</v>
      </c>
      <c r="B21" s="3" t="s">
        <v>177</v>
      </c>
      <c r="C21" s="3" t="s">
        <v>178</v>
      </c>
      <c r="D21" s="3" t="s">
        <v>103</v>
      </c>
      <c r="E21" s="5">
        <v>42349</v>
      </c>
      <c r="F21" s="3" t="s">
        <v>23</v>
      </c>
      <c r="G21" s="3" t="s">
        <v>252</v>
      </c>
      <c r="H21" s="37">
        <v>4000000</v>
      </c>
      <c r="I21" s="32">
        <f t="shared" si="0"/>
        <v>65040.650406504064</v>
      </c>
    </row>
    <row r="22" spans="1:12" ht="75" x14ac:dyDescent="0.25">
      <c r="A22" s="3">
        <v>21</v>
      </c>
      <c r="B22" s="3" t="s">
        <v>20</v>
      </c>
      <c r="C22" s="3" t="s">
        <v>22</v>
      </c>
      <c r="D22" s="3" t="s">
        <v>21</v>
      </c>
      <c r="E22" s="5">
        <v>42380</v>
      </c>
      <c r="F22" s="3" t="s">
        <v>23</v>
      </c>
      <c r="G22" s="3"/>
      <c r="H22" s="37">
        <v>3540000</v>
      </c>
      <c r="I22" s="32">
        <f t="shared" si="0"/>
        <v>57560.975609756097</v>
      </c>
    </row>
    <row r="23" spans="1:12" ht="105" x14ac:dyDescent="0.25">
      <c r="A23" s="3">
        <v>22</v>
      </c>
      <c r="B23" s="3" t="s">
        <v>107</v>
      </c>
      <c r="C23" s="3" t="s">
        <v>109</v>
      </c>
      <c r="D23" s="3" t="s">
        <v>108</v>
      </c>
      <c r="E23" s="5">
        <v>42324</v>
      </c>
      <c r="F23" s="3" t="s">
        <v>23</v>
      </c>
      <c r="G23" s="3" t="s">
        <v>110</v>
      </c>
      <c r="H23" s="37">
        <v>3540000</v>
      </c>
      <c r="I23" s="32">
        <f t="shared" si="0"/>
        <v>57560.975609756097</v>
      </c>
    </row>
    <row r="24" spans="1:12" ht="180" x14ac:dyDescent="0.25">
      <c r="A24" s="3">
        <v>23</v>
      </c>
      <c r="B24" s="3" t="s">
        <v>20</v>
      </c>
      <c r="C24" s="3" t="s">
        <v>175</v>
      </c>
      <c r="D24" s="3" t="s">
        <v>174</v>
      </c>
      <c r="E24" s="5">
        <v>42052</v>
      </c>
      <c r="F24" s="3" t="s">
        <v>23</v>
      </c>
      <c r="G24" s="7" t="s">
        <v>176</v>
      </c>
      <c r="H24" s="40">
        <v>3528200</v>
      </c>
      <c r="I24" s="32">
        <f t="shared" si="0"/>
        <v>57369.10569105691</v>
      </c>
    </row>
    <row r="25" spans="1:12" ht="120" x14ac:dyDescent="0.25">
      <c r="A25" s="3">
        <v>24</v>
      </c>
      <c r="B25" s="3" t="s">
        <v>116</v>
      </c>
      <c r="C25" s="3" t="s">
        <v>118</v>
      </c>
      <c r="D25" s="3" t="s">
        <v>117</v>
      </c>
      <c r="E25" s="5">
        <v>42319</v>
      </c>
      <c r="F25" s="3" t="s">
        <v>23</v>
      </c>
      <c r="G25" s="3" t="s">
        <v>119</v>
      </c>
      <c r="H25" s="37">
        <v>3508140</v>
      </c>
      <c r="I25" s="32">
        <f t="shared" si="0"/>
        <v>57042.92682926829</v>
      </c>
    </row>
    <row r="26" spans="1:12" ht="90" x14ac:dyDescent="0.25">
      <c r="A26" s="3">
        <v>25</v>
      </c>
      <c r="B26" s="3" t="s">
        <v>17</v>
      </c>
      <c r="C26" s="3" t="s">
        <v>19</v>
      </c>
      <c r="D26" s="3" t="s">
        <v>18</v>
      </c>
      <c r="E26" s="5">
        <v>42368</v>
      </c>
      <c r="F26" s="3" t="s">
        <v>16</v>
      </c>
      <c r="G26" s="3"/>
      <c r="H26" s="37">
        <v>3000000</v>
      </c>
      <c r="I26" s="32">
        <f t="shared" si="0"/>
        <v>48780.487804878052</v>
      </c>
    </row>
    <row r="27" spans="1:12" ht="300" x14ac:dyDescent="0.25">
      <c r="A27" s="3">
        <v>26</v>
      </c>
      <c r="B27" s="3" t="s">
        <v>197</v>
      </c>
      <c r="C27" s="3" t="s">
        <v>199</v>
      </c>
      <c r="D27" s="3" t="s">
        <v>198</v>
      </c>
      <c r="E27" s="5">
        <v>42313</v>
      </c>
      <c r="F27" s="3" t="s">
        <v>23</v>
      </c>
      <c r="G27" s="7" t="s">
        <v>200</v>
      </c>
      <c r="H27" s="40">
        <v>3000000</v>
      </c>
      <c r="I27" s="32">
        <f t="shared" si="0"/>
        <v>48780.487804878052</v>
      </c>
    </row>
    <row r="28" spans="1:12" ht="120" x14ac:dyDescent="0.25">
      <c r="A28" s="3">
        <v>27</v>
      </c>
      <c r="B28" s="3" t="s">
        <v>6</v>
      </c>
      <c r="C28" s="3" t="s">
        <v>95</v>
      </c>
      <c r="D28" s="4" t="s">
        <v>96</v>
      </c>
      <c r="E28" s="5">
        <v>42325</v>
      </c>
      <c r="F28" s="3" t="s">
        <v>51</v>
      </c>
      <c r="G28" s="3" t="s">
        <v>97</v>
      </c>
      <c r="H28" s="37">
        <v>2850000</v>
      </c>
      <c r="I28" s="32">
        <f t="shared" si="0"/>
        <v>46341.463414634149</v>
      </c>
    </row>
    <row r="29" spans="1:12" ht="105" x14ac:dyDescent="0.25">
      <c r="A29" s="3">
        <v>28</v>
      </c>
      <c r="B29" s="3" t="s">
        <v>148</v>
      </c>
      <c r="C29" s="3" t="s">
        <v>149</v>
      </c>
      <c r="D29" s="3" t="s">
        <v>80</v>
      </c>
      <c r="E29" s="5">
        <v>42297</v>
      </c>
      <c r="F29" s="3" t="s">
        <v>23</v>
      </c>
      <c r="G29" s="3" t="s">
        <v>150</v>
      </c>
      <c r="H29" s="37">
        <v>2501600</v>
      </c>
      <c r="I29" s="32">
        <f t="shared" si="0"/>
        <v>40676.422764227646</v>
      </c>
    </row>
    <row r="30" spans="1:12" ht="90" x14ac:dyDescent="0.25">
      <c r="A30" s="3">
        <v>29</v>
      </c>
      <c r="B30" s="3" t="s">
        <v>130</v>
      </c>
      <c r="C30" s="3" t="s">
        <v>132</v>
      </c>
      <c r="D30" s="3" t="s">
        <v>131</v>
      </c>
      <c r="E30" s="5">
        <v>42303</v>
      </c>
      <c r="F30" s="3" t="s">
        <v>16</v>
      </c>
      <c r="G30" s="3"/>
      <c r="H30" s="37">
        <v>2500000</v>
      </c>
      <c r="I30" s="32">
        <f t="shared" si="0"/>
        <v>40650.406504065038</v>
      </c>
    </row>
    <row r="31" spans="1:12" ht="150" x14ac:dyDescent="0.25">
      <c r="A31" s="3">
        <v>30</v>
      </c>
      <c r="B31" s="3" t="s">
        <v>125</v>
      </c>
      <c r="C31" s="3" t="s">
        <v>126</v>
      </c>
      <c r="D31" s="3" t="s">
        <v>84</v>
      </c>
      <c r="E31" s="5">
        <v>42313</v>
      </c>
      <c r="F31" s="3" t="s">
        <v>51</v>
      </c>
      <c r="G31" s="3" t="s">
        <v>127</v>
      </c>
      <c r="H31" s="37">
        <v>2336400</v>
      </c>
      <c r="I31" s="32">
        <f t="shared" si="0"/>
        <v>37990.243902439026</v>
      </c>
    </row>
    <row r="32" spans="1:12" ht="120" x14ac:dyDescent="0.25">
      <c r="A32" s="3">
        <v>31</v>
      </c>
      <c r="B32" s="3" t="s">
        <v>20</v>
      </c>
      <c r="C32" s="3" t="s">
        <v>140</v>
      </c>
      <c r="D32" s="3" t="s">
        <v>136</v>
      </c>
      <c r="E32" s="5">
        <v>42304</v>
      </c>
      <c r="F32" s="3" t="s">
        <v>23</v>
      </c>
      <c r="G32" s="3" t="s">
        <v>143</v>
      </c>
      <c r="H32" s="40">
        <v>2046356</v>
      </c>
      <c r="I32" s="32">
        <f t="shared" si="0"/>
        <v>33274.081300813006</v>
      </c>
    </row>
    <row r="33" spans="1:9" ht="60" x14ac:dyDescent="0.25">
      <c r="A33" s="3">
        <v>32</v>
      </c>
      <c r="B33" s="3" t="s">
        <v>144</v>
      </c>
      <c r="C33" s="3" t="s">
        <v>146</v>
      </c>
      <c r="D33" s="3" t="s">
        <v>145</v>
      </c>
      <c r="E33" s="5">
        <v>42303</v>
      </c>
      <c r="F33" s="3" t="s">
        <v>83</v>
      </c>
      <c r="G33" s="3" t="s">
        <v>147</v>
      </c>
      <c r="H33" s="37">
        <v>1947700</v>
      </c>
      <c r="I33" s="32">
        <f t="shared" si="0"/>
        <v>31669.91869918699</v>
      </c>
    </row>
    <row r="34" spans="1:9" ht="105" x14ac:dyDescent="0.25">
      <c r="A34" s="3">
        <v>33</v>
      </c>
      <c r="B34" s="3" t="s">
        <v>227</v>
      </c>
      <c r="C34" s="3" t="s">
        <v>226</v>
      </c>
      <c r="D34" s="3" t="s">
        <v>228</v>
      </c>
      <c r="E34" s="5">
        <v>42278</v>
      </c>
      <c r="F34" s="3" t="s">
        <v>23</v>
      </c>
      <c r="G34" s="3" t="s">
        <v>68</v>
      </c>
      <c r="H34" s="37">
        <v>1842387</v>
      </c>
      <c r="I34" s="32">
        <f t="shared" ref="I34:I65" si="1">H34/61.5</f>
        <v>29957.512195121952</v>
      </c>
    </row>
    <row r="35" spans="1:9" ht="105" x14ac:dyDescent="0.25">
      <c r="A35" s="3">
        <v>34</v>
      </c>
      <c r="B35" s="3" t="s">
        <v>56</v>
      </c>
      <c r="C35" s="3" t="s">
        <v>57</v>
      </c>
      <c r="D35" s="3" t="s">
        <v>49</v>
      </c>
      <c r="E35" s="5">
        <v>42348</v>
      </c>
      <c r="F35" s="3" t="s">
        <v>23</v>
      </c>
      <c r="G35" s="3"/>
      <c r="H35" s="37">
        <v>1770000</v>
      </c>
      <c r="I35" s="32">
        <f t="shared" si="1"/>
        <v>28780.487804878048</v>
      </c>
    </row>
    <row r="36" spans="1:9" ht="120" x14ac:dyDescent="0.25">
      <c r="A36" s="3">
        <v>35</v>
      </c>
      <c r="B36" s="3" t="s">
        <v>24</v>
      </c>
      <c r="C36" s="3" t="s">
        <v>82</v>
      </c>
      <c r="D36" s="3" t="s">
        <v>81</v>
      </c>
      <c r="E36" s="5">
        <v>42331</v>
      </c>
      <c r="F36" s="3" t="s">
        <v>83</v>
      </c>
      <c r="G36" s="3" t="s">
        <v>253</v>
      </c>
      <c r="H36" s="37">
        <v>1700000</v>
      </c>
      <c r="I36" s="32">
        <f t="shared" si="1"/>
        <v>27642.276422764229</v>
      </c>
    </row>
    <row r="37" spans="1:9" ht="120" x14ac:dyDescent="0.25">
      <c r="A37" s="3">
        <v>36</v>
      </c>
      <c r="B37" s="3" t="s">
        <v>20</v>
      </c>
      <c r="C37" s="3" t="s">
        <v>129</v>
      </c>
      <c r="D37" s="3" t="s">
        <v>128</v>
      </c>
      <c r="E37" s="5">
        <v>42313</v>
      </c>
      <c r="F37" s="3" t="s">
        <v>23</v>
      </c>
      <c r="G37" s="3" t="s">
        <v>68</v>
      </c>
      <c r="H37" s="37">
        <v>1574120</v>
      </c>
      <c r="I37" s="32">
        <f t="shared" si="1"/>
        <v>25595.447154471545</v>
      </c>
    </row>
    <row r="38" spans="1:9" ht="135" x14ac:dyDescent="0.25">
      <c r="A38" s="3">
        <v>37</v>
      </c>
      <c r="B38" s="3" t="s">
        <v>24</v>
      </c>
      <c r="C38" s="3" t="s">
        <v>26</v>
      </c>
      <c r="D38" s="3" t="s">
        <v>25</v>
      </c>
      <c r="E38" s="5">
        <v>42380</v>
      </c>
      <c r="F38" s="3" t="s">
        <v>27</v>
      </c>
      <c r="G38" s="3"/>
      <c r="H38" s="37">
        <v>1475000</v>
      </c>
      <c r="I38" s="32">
        <f t="shared" si="1"/>
        <v>23983.739837398374</v>
      </c>
    </row>
    <row r="39" spans="1:9" ht="135" x14ac:dyDescent="0.25">
      <c r="A39" s="3">
        <v>38</v>
      </c>
      <c r="B39" s="3" t="s">
        <v>92</v>
      </c>
      <c r="C39" s="3" t="s">
        <v>94</v>
      </c>
      <c r="D39" s="3" t="s">
        <v>93</v>
      </c>
      <c r="E39" s="5">
        <v>42311</v>
      </c>
      <c r="F39" s="3" t="s">
        <v>16</v>
      </c>
      <c r="G39" s="3"/>
      <c r="H39" s="37">
        <v>1475000</v>
      </c>
      <c r="I39" s="32">
        <f t="shared" si="1"/>
        <v>23983.739837398374</v>
      </c>
    </row>
    <row r="40" spans="1:9" ht="135" x14ac:dyDescent="0.25">
      <c r="A40" s="3">
        <v>39</v>
      </c>
      <c r="B40" s="3" t="s">
        <v>28</v>
      </c>
      <c r="C40" s="3" t="s">
        <v>29</v>
      </c>
      <c r="D40" s="3" t="s">
        <v>30</v>
      </c>
      <c r="E40" s="5">
        <v>42366</v>
      </c>
      <c r="F40" s="3" t="s">
        <v>16</v>
      </c>
      <c r="G40" s="3"/>
      <c r="H40" s="37">
        <v>1416000</v>
      </c>
      <c r="I40" s="32">
        <f t="shared" si="1"/>
        <v>23024.390243902439</v>
      </c>
    </row>
    <row r="41" spans="1:9" ht="90" x14ac:dyDescent="0.25">
      <c r="A41" s="3">
        <v>40</v>
      </c>
      <c r="B41" s="3" t="s">
        <v>52</v>
      </c>
      <c r="C41" s="3" t="s">
        <v>54</v>
      </c>
      <c r="D41" s="3" t="s">
        <v>53</v>
      </c>
      <c r="E41" s="5">
        <v>42345</v>
      </c>
      <c r="F41" s="3" t="s">
        <v>16</v>
      </c>
      <c r="G41" s="3" t="s">
        <v>55</v>
      </c>
      <c r="H41" s="37">
        <v>1416000</v>
      </c>
      <c r="I41" s="32">
        <f t="shared" si="1"/>
        <v>23024.390243902439</v>
      </c>
    </row>
    <row r="42" spans="1:9" ht="105" x14ac:dyDescent="0.25">
      <c r="A42" s="3">
        <v>41</v>
      </c>
      <c r="B42" s="3" t="s">
        <v>20</v>
      </c>
      <c r="C42" s="3" t="s">
        <v>138</v>
      </c>
      <c r="D42" s="3" t="s">
        <v>134</v>
      </c>
      <c r="E42" s="5">
        <v>42297</v>
      </c>
      <c r="F42" s="3" t="s">
        <v>16</v>
      </c>
      <c r="G42" s="3"/>
      <c r="H42" s="37">
        <v>1416000</v>
      </c>
      <c r="I42" s="32">
        <f t="shared" si="1"/>
        <v>23024.390243902439</v>
      </c>
    </row>
    <row r="43" spans="1:9" ht="105" x14ac:dyDescent="0.25">
      <c r="A43" s="3">
        <v>42</v>
      </c>
      <c r="B43" s="3" t="s">
        <v>163</v>
      </c>
      <c r="C43" s="3" t="s">
        <v>165</v>
      </c>
      <c r="D43" s="3" t="s">
        <v>164</v>
      </c>
      <c r="E43" s="5">
        <v>42275</v>
      </c>
      <c r="F43" s="3" t="s">
        <v>16</v>
      </c>
      <c r="G43" s="3" t="s">
        <v>255</v>
      </c>
      <c r="H43" s="37">
        <v>1416000</v>
      </c>
      <c r="I43" s="32">
        <f t="shared" si="1"/>
        <v>23024.390243902439</v>
      </c>
    </row>
    <row r="44" spans="1:9" ht="90" x14ac:dyDescent="0.25">
      <c r="A44" s="3">
        <v>43</v>
      </c>
      <c r="B44" s="3" t="s">
        <v>122</v>
      </c>
      <c r="C44" s="3" t="s">
        <v>123</v>
      </c>
      <c r="D44" s="3" t="s">
        <v>89</v>
      </c>
      <c r="E44" s="5">
        <v>42307</v>
      </c>
      <c r="F44" s="3" t="s">
        <v>16</v>
      </c>
      <c r="G44" s="3" t="s">
        <v>124</v>
      </c>
      <c r="H44" s="37">
        <v>1410100</v>
      </c>
      <c r="I44" s="32">
        <f t="shared" si="1"/>
        <v>22928.455284552845</v>
      </c>
    </row>
    <row r="45" spans="1:9" ht="135" x14ac:dyDescent="0.25">
      <c r="A45" s="3">
        <v>44</v>
      </c>
      <c r="B45" s="3" t="s">
        <v>40</v>
      </c>
      <c r="C45" s="3" t="s">
        <v>45</v>
      </c>
      <c r="D45" s="3" t="s">
        <v>41</v>
      </c>
      <c r="E45" s="5">
        <v>42352</v>
      </c>
      <c r="F45" s="3" t="s">
        <v>16</v>
      </c>
      <c r="G45" s="3" t="s">
        <v>256</v>
      </c>
      <c r="H45" s="37">
        <v>1300000</v>
      </c>
      <c r="I45" s="32">
        <f t="shared" si="1"/>
        <v>21138.211382113823</v>
      </c>
    </row>
    <row r="46" spans="1:9" ht="240" x14ac:dyDescent="0.25">
      <c r="A46" s="3">
        <v>45</v>
      </c>
      <c r="B46" s="3" t="s">
        <v>6</v>
      </c>
      <c r="C46" s="3" t="s">
        <v>7</v>
      </c>
      <c r="D46" s="4" t="s">
        <v>8</v>
      </c>
      <c r="E46" s="5">
        <v>42387</v>
      </c>
      <c r="F46" s="3" t="s">
        <v>16</v>
      </c>
      <c r="G46" s="3"/>
      <c r="H46" s="37">
        <v>1200000</v>
      </c>
      <c r="I46" s="32">
        <f t="shared" si="1"/>
        <v>19512.195121951219</v>
      </c>
    </row>
    <row r="47" spans="1:9" ht="165" x14ac:dyDescent="0.25">
      <c r="A47" s="3">
        <v>46</v>
      </c>
      <c r="B47" s="3" t="s">
        <v>120</v>
      </c>
      <c r="C47" s="3" t="s">
        <v>121</v>
      </c>
      <c r="D47" s="3" t="s">
        <v>66</v>
      </c>
      <c r="E47" s="5">
        <v>42310</v>
      </c>
      <c r="F47" s="3" t="s">
        <v>16</v>
      </c>
      <c r="G47" s="3"/>
      <c r="H47" s="37">
        <v>1180000</v>
      </c>
      <c r="I47" s="32">
        <f t="shared" si="1"/>
        <v>19186.9918699187</v>
      </c>
    </row>
    <row r="48" spans="1:9" ht="105" x14ac:dyDescent="0.25">
      <c r="A48" s="3">
        <v>47</v>
      </c>
      <c r="B48" s="3" t="s">
        <v>72</v>
      </c>
      <c r="C48" s="3" t="s">
        <v>74</v>
      </c>
      <c r="D48" s="3" t="s">
        <v>73</v>
      </c>
      <c r="E48" s="5">
        <v>42332</v>
      </c>
      <c r="F48" s="3" t="s">
        <v>16</v>
      </c>
      <c r="G48" s="3" t="s">
        <v>162</v>
      </c>
      <c r="H48" s="37">
        <v>1156400</v>
      </c>
      <c r="I48" s="32">
        <f t="shared" si="1"/>
        <v>18803.252032520326</v>
      </c>
    </row>
    <row r="49" spans="1:9" ht="150" x14ac:dyDescent="0.25">
      <c r="A49" s="3">
        <v>48</v>
      </c>
      <c r="B49" s="3" t="s">
        <v>114</v>
      </c>
      <c r="C49" s="3" t="s">
        <v>115</v>
      </c>
      <c r="D49" s="3" t="s">
        <v>103</v>
      </c>
      <c r="E49" s="5">
        <v>42310</v>
      </c>
      <c r="F49" s="3" t="s">
        <v>16</v>
      </c>
      <c r="G49" s="3"/>
      <c r="H49" s="37">
        <v>792960</v>
      </c>
      <c r="I49" s="32">
        <f t="shared" si="1"/>
        <v>12893.658536585366</v>
      </c>
    </row>
    <row r="50" spans="1:9" ht="90" x14ac:dyDescent="0.25">
      <c r="A50" s="3">
        <v>49</v>
      </c>
      <c r="B50" s="3" t="s">
        <v>98</v>
      </c>
      <c r="C50" s="3" t="s">
        <v>100</v>
      </c>
      <c r="D50" s="3" t="s">
        <v>99</v>
      </c>
      <c r="E50" s="5">
        <v>42317</v>
      </c>
      <c r="F50" s="3" t="s">
        <v>16</v>
      </c>
      <c r="G50" s="3" t="s">
        <v>101</v>
      </c>
      <c r="H50" s="37">
        <v>649000</v>
      </c>
      <c r="I50" s="32">
        <f t="shared" si="1"/>
        <v>10552.845528455284</v>
      </c>
    </row>
    <row r="51" spans="1:9" ht="90" x14ac:dyDescent="0.25">
      <c r="A51" s="3">
        <v>50</v>
      </c>
      <c r="B51" s="3" t="s">
        <v>13</v>
      </c>
      <c r="C51" s="3" t="s">
        <v>14</v>
      </c>
      <c r="D51" s="3" t="s">
        <v>15</v>
      </c>
      <c r="E51" s="5">
        <v>42380</v>
      </c>
      <c r="F51" s="3" t="s">
        <v>16</v>
      </c>
      <c r="G51" s="3"/>
      <c r="H51" s="37">
        <v>599440</v>
      </c>
      <c r="I51" s="32">
        <f t="shared" si="1"/>
        <v>9746.9918699186983</v>
      </c>
    </row>
    <row r="52" spans="1:9" ht="45" x14ac:dyDescent="0.25">
      <c r="A52" s="3">
        <v>51</v>
      </c>
      <c r="B52" s="3" t="s">
        <v>6</v>
      </c>
      <c r="C52" s="3" t="s">
        <v>50</v>
      </c>
      <c r="D52" s="3" t="s">
        <v>49</v>
      </c>
      <c r="E52" s="5">
        <v>42353</v>
      </c>
      <c r="F52" s="3" t="s">
        <v>51</v>
      </c>
      <c r="G52" s="3" t="s">
        <v>254</v>
      </c>
      <c r="H52" s="37">
        <v>500000</v>
      </c>
      <c r="I52" s="32">
        <f t="shared" si="1"/>
        <v>8130.0813008130081</v>
      </c>
    </row>
    <row r="53" spans="1:9" ht="105" x14ac:dyDescent="0.25">
      <c r="A53" s="3">
        <v>52</v>
      </c>
      <c r="B53" s="3" t="s">
        <v>69</v>
      </c>
      <c r="C53" s="3" t="s">
        <v>71</v>
      </c>
      <c r="D53" s="3" t="s">
        <v>70</v>
      </c>
      <c r="E53" s="5">
        <v>42331</v>
      </c>
      <c r="F53" s="3" t="s">
        <v>16</v>
      </c>
      <c r="G53" s="3" t="s">
        <v>162</v>
      </c>
      <c r="H53" s="37">
        <v>472200</v>
      </c>
      <c r="I53" s="32">
        <f t="shared" si="1"/>
        <v>7678.0487804878048</v>
      </c>
    </row>
    <row r="54" spans="1:9" ht="75" x14ac:dyDescent="0.25">
      <c r="A54" s="3">
        <v>53</v>
      </c>
      <c r="B54" s="3" t="s">
        <v>34</v>
      </c>
      <c r="C54" s="3" t="s">
        <v>36</v>
      </c>
      <c r="D54" s="3" t="s">
        <v>35</v>
      </c>
      <c r="E54" s="5">
        <v>42355</v>
      </c>
      <c r="F54" s="3" t="s">
        <v>16</v>
      </c>
      <c r="G54" s="3"/>
      <c r="H54" s="37">
        <v>472000</v>
      </c>
      <c r="I54" s="32">
        <f t="shared" si="1"/>
        <v>7674.7967479674799</v>
      </c>
    </row>
    <row r="55" spans="1:9" ht="135" x14ac:dyDescent="0.25">
      <c r="A55" s="3">
        <v>54</v>
      </c>
      <c r="B55" s="3" t="s">
        <v>62</v>
      </c>
      <c r="C55" s="3" t="s">
        <v>64</v>
      </c>
      <c r="D55" s="3" t="s">
        <v>63</v>
      </c>
      <c r="E55" s="5">
        <v>42331</v>
      </c>
      <c r="F55" s="3" t="s">
        <v>16</v>
      </c>
      <c r="G55" s="3" t="s">
        <v>258</v>
      </c>
      <c r="H55" s="37">
        <v>362260</v>
      </c>
      <c r="I55" s="32">
        <f t="shared" si="1"/>
        <v>5890.4065040650403</v>
      </c>
    </row>
    <row r="56" spans="1:9" ht="45" x14ac:dyDescent="0.25">
      <c r="A56" s="3">
        <v>55</v>
      </c>
      <c r="B56" s="3" t="s">
        <v>42</v>
      </c>
      <c r="C56" s="3" t="s">
        <v>44</v>
      </c>
      <c r="D56" s="3" t="s">
        <v>43</v>
      </c>
      <c r="E56" s="5">
        <v>42341</v>
      </c>
      <c r="F56" s="3" t="s">
        <v>16</v>
      </c>
      <c r="G56" s="3"/>
      <c r="H56" s="37">
        <v>354000</v>
      </c>
      <c r="I56" s="32">
        <f t="shared" si="1"/>
        <v>5756.0975609756097</v>
      </c>
    </row>
    <row r="57" spans="1:9" ht="60" x14ac:dyDescent="0.25">
      <c r="A57" s="3">
        <v>56</v>
      </c>
      <c r="B57" s="3" t="s">
        <v>76</v>
      </c>
      <c r="C57" s="3" t="s">
        <v>78</v>
      </c>
      <c r="D57" s="3" t="s">
        <v>80</v>
      </c>
      <c r="E57" s="5">
        <v>42318</v>
      </c>
      <c r="F57" s="3" t="s">
        <v>16</v>
      </c>
      <c r="G57" s="3"/>
      <c r="H57" s="37">
        <v>354000</v>
      </c>
      <c r="I57" s="32">
        <f t="shared" si="1"/>
        <v>5756.0975609756097</v>
      </c>
    </row>
    <row r="58" spans="1:9" ht="90" x14ac:dyDescent="0.25">
      <c r="A58" s="3">
        <v>57</v>
      </c>
      <c r="B58" s="3" t="s">
        <v>179</v>
      </c>
      <c r="C58" s="3" t="s">
        <v>181</v>
      </c>
      <c r="D58" s="3" t="s">
        <v>180</v>
      </c>
      <c r="E58" s="5">
        <v>42332</v>
      </c>
      <c r="F58" s="3" t="s">
        <v>16</v>
      </c>
      <c r="G58" s="3" t="s">
        <v>252</v>
      </c>
      <c r="H58" s="37">
        <v>354000</v>
      </c>
      <c r="I58" s="32">
        <f t="shared" si="1"/>
        <v>5756.0975609756097</v>
      </c>
    </row>
    <row r="59" spans="1:9" ht="120" x14ac:dyDescent="0.25">
      <c r="A59" s="3">
        <v>58</v>
      </c>
      <c r="B59" s="3" t="s">
        <v>192</v>
      </c>
      <c r="C59" s="3" t="s">
        <v>193</v>
      </c>
      <c r="D59" s="3" t="s">
        <v>80</v>
      </c>
      <c r="E59" s="5">
        <v>42312</v>
      </c>
      <c r="F59" s="3" t="s">
        <v>16</v>
      </c>
      <c r="G59" s="3" t="s">
        <v>260</v>
      </c>
      <c r="H59" s="37">
        <v>354000</v>
      </c>
      <c r="I59" s="32">
        <f t="shared" si="1"/>
        <v>5756.0975609756097</v>
      </c>
    </row>
    <row r="60" spans="1:9" ht="45" x14ac:dyDescent="0.25">
      <c r="A60" s="3">
        <v>59</v>
      </c>
      <c r="B60" s="3" t="s">
        <v>217</v>
      </c>
      <c r="C60" s="3" t="s">
        <v>219</v>
      </c>
      <c r="D60" s="3" t="s">
        <v>218</v>
      </c>
      <c r="E60" s="5">
        <v>42360</v>
      </c>
      <c r="F60" s="3" t="s">
        <v>16</v>
      </c>
      <c r="G60" s="3"/>
      <c r="H60" s="37">
        <v>354000</v>
      </c>
      <c r="I60" s="32">
        <f t="shared" si="1"/>
        <v>5756.0975609756097</v>
      </c>
    </row>
    <row r="61" spans="1:9" ht="105" x14ac:dyDescent="0.25">
      <c r="A61" s="3">
        <v>60</v>
      </c>
      <c r="B61" s="3" t="s">
        <v>225</v>
      </c>
      <c r="C61" s="3" t="s">
        <v>224</v>
      </c>
      <c r="D61" s="3" t="s">
        <v>180</v>
      </c>
      <c r="E61" s="5">
        <v>42304</v>
      </c>
      <c r="F61" s="3" t="s">
        <v>16</v>
      </c>
      <c r="G61" s="3" t="s">
        <v>162</v>
      </c>
      <c r="H61" s="37">
        <v>352407</v>
      </c>
      <c r="I61" s="32">
        <f t="shared" si="1"/>
        <v>5730.1951219512193</v>
      </c>
    </row>
    <row r="62" spans="1:9" ht="30" x14ac:dyDescent="0.25">
      <c r="A62" s="3">
        <v>61</v>
      </c>
      <c r="B62" s="3" t="s">
        <v>227</v>
      </c>
      <c r="C62" s="3" t="s">
        <v>236</v>
      </c>
      <c r="D62" s="3" t="s">
        <v>237</v>
      </c>
      <c r="E62" s="5">
        <v>42298</v>
      </c>
      <c r="F62" s="3" t="s">
        <v>16</v>
      </c>
      <c r="G62" s="3"/>
      <c r="H62" s="37">
        <v>351050</v>
      </c>
      <c r="I62" s="32">
        <f t="shared" si="1"/>
        <v>5708.1300813008129</v>
      </c>
    </row>
    <row r="63" spans="1:9" ht="150" x14ac:dyDescent="0.25">
      <c r="A63" s="3">
        <v>62</v>
      </c>
      <c r="B63" s="3" t="s">
        <v>88</v>
      </c>
      <c r="C63" s="3" t="s">
        <v>90</v>
      </c>
      <c r="D63" s="3" t="s">
        <v>89</v>
      </c>
      <c r="E63" s="5">
        <v>42311</v>
      </c>
      <c r="F63" s="3" t="s">
        <v>91</v>
      </c>
      <c r="G63" s="3" t="s">
        <v>259</v>
      </c>
      <c r="H63" s="37">
        <v>325000</v>
      </c>
      <c r="I63" s="32">
        <f t="shared" si="1"/>
        <v>5284.5528455284557</v>
      </c>
    </row>
    <row r="64" spans="1:9" ht="75" x14ac:dyDescent="0.25">
      <c r="A64" s="3">
        <v>63</v>
      </c>
      <c r="B64" s="3" t="s">
        <v>46</v>
      </c>
      <c r="C64" s="3" t="s">
        <v>48</v>
      </c>
      <c r="D64" s="3" t="s">
        <v>47</v>
      </c>
      <c r="E64" s="5">
        <v>42339</v>
      </c>
      <c r="F64" s="3" t="s">
        <v>16</v>
      </c>
      <c r="G64" s="3"/>
      <c r="H64" s="37">
        <v>300000</v>
      </c>
      <c r="I64" s="32">
        <f t="shared" si="1"/>
        <v>4878.0487804878048</v>
      </c>
    </row>
    <row r="65" spans="1:9" ht="120" x14ac:dyDescent="0.25">
      <c r="A65" s="3">
        <v>64</v>
      </c>
      <c r="B65" s="3" t="s">
        <v>171</v>
      </c>
      <c r="C65" s="3" t="s">
        <v>172</v>
      </c>
      <c r="D65" s="3" t="s">
        <v>49</v>
      </c>
      <c r="E65" s="5">
        <v>42198</v>
      </c>
      <c r="F65" s="3" t="s">
        <v>16</v>
      </c>
      <c r="G65" s="3"/>
      <c r="H65" s="37">
        <v>300000</v>
      </c>
      <c r="I65" s="32">
        <f t="shared" si="1"/>
        <v>4878.0487804878048</v>
      </c>
    </row>
    <row r="66" spans="1:9" ht="60" x14ac:dyDescent="0.25">
      <c r="A66" s="3">
        <v>65</v>
      </c>
      <c r="B66" s="3" t="s">
        <v>197</v>
      </c>
      <c r="C66" s="3" t="s">
        <v>222</v>
      </c>
      <c r="D66" s="3" t="s">
        <v>223</v>
      </c>
      <c r="E66" s="5">
        <v>42318</v>
      </c>
      <c r="F66" s="3" t="s">
        <v>16</v>
      </c>
      <c r="G66" s="3"/>
      <c r="H66" s="37">
        <v>300000</v>
      </c>
      <c r="I66" s="32">
        <f t="shared" ref="I66:I79" si="2">H66/61.5</f>
        <v>4878.0487804878048</v>
      </c>
    </row>
    <row r="67" spans="1:9" ht="75" x14ac:dyDescent="0.25">
      <c r="A67" s="3">
        <v>66</v>
      </c>
      <c r="B67" s="3" t="s">
        <v>31</v>
      </c>
      <c r="C67" s="3" t="s">
        <v>33</v>
      </c>
      <c r="D67" s="3" t="s">
        <v>32</v>
      </c>
      <c r="E67" s="5">
        <v>42359</v>
      </c>
      <c r="F67" s="3" t="s">
        <v>16</v>
      </c>
      <c r="G67" s="3" t="s">
        <v>254</v>
      </c>
      <c r="H67" s="37">
        <v>295000</v>
      </c>
      <c r="I67" s="32">
        <f t="shared" si="2"/>
        <v>4796.747967479675</v>
      </c>
    </row>
    <row r="68" spans="1:9" ht="105" x14ac:dyDescent="0.25">
      <c r="A68" s="3">
        <v>67</v>
      </c>
      <c r="B68" s="3" t="s">
        <v>65</v>
      </c>
      <c r="C68" s="3" t="s">
        <v>188</v>
      </c>
      <c r="D68" s="3" t="s">
        <v>187</v>
      </c>
      <c r="E68" s="5">
        <v>42328</v>
      </c>
      <c r="F68" s="3" t="s">
        <v>16</v>
      </c>
      <c r="G68" s="3" t="s">
        <v>68</v>
      </c>
      <c r="H68" s="37">
        <v>234525</v>
      </c>
      <c r="I68" s="32">
        <f t="shared" si="2"/>
        <v>3813.4146341463415</v>
      </c>
    </row>
    <row r="69" spans="1:9" ht="75" x14ac:dyDescent="0.25">
      <c r="A69" s="3">
        <v>68</v>
      </c>
      <c r="B69" s="3" t="s">
        <v>230</v>
      </c>
      <c r="C69" s="3" t="s">
        <v>231</v>
      </c>
      <c r="D69" s="3" t="s">
        <v>43</v>
      </c>
      <c r="E69" s="5">
        <v>42024</v>
      </c>
      <c r="F69" s="3" t="s">
        <v>16</v>
      </c>
      <c r="G69" s="3" t="s">
        <v>232</v>
      </c>
      <c r="H69" s="37">
        <v>233640</v>
      </c>
      <c r="I69" s="32">
        <f t="shared" si="2"/>
        <v>3799.0243902439024</v>
      </c>
    </row>
    <row r="70" spans="1:9" ht="105" x14ac:dyDescent="0.25">
      <c r="A70" s="3">
        <v>69</v>
      </c>
      <c r="B70" s="3" t="s">
        <v>158</v>
      </c>
      <c r="C70" s="3" t="s">
        <v>160</v>
      </c>
      <c r="D70" s="3" t="s">
        <v>159</v>
      </c>
      <c r="E70" s="5">
        <v>42282</v>
      </c>
      <c r="F70" s="3" t="s">
        <v>16</v>
      </c>
      <c r="G70" s="3" t="s">
        <v>68</v>
      </c>
      <c r="H70" s="37">
        <v>228389</v>
      </c>
      <c r="I70" s="32">
        <f t="shared" si="2"/>
        <v>3713.6422764227641</v>
      </c>
    </row>
    <row r="71" spans="1:9" ht="60" x14ac:dyDescent="0.25">
      <c r="A71" s="3">
        <v>70</v>
      </c>
      <c r="B71" s="3" t="s">
        <v>75</v>
      </c>
      <c r="C71" s="3" t="s">
        <v>77</v>
      </c>
      <c r="D71" s="3" t="s">
        <v>79</v>
      </c>
      <c r="E71" s="5">
        <v>42324</v>
      </c>
      <c r="F71" s="3" t="s">
        <v>16</v>
      </c>
      <c r="G71" s="3" t="s">
        <v>257</v>
      </c>
      <c r="H71" s="37">
        <v>222036</v>
      </c>
      <c r="I71" s="32">
        <f t="shared" si="2"/>
        <v>3610.3414634146343</v>
      </c>
    </row>
    <row r="72" spans="1:9" ht="105" x14ac:dyDescent="0.25">
      <c r="A72" s="3">
        <v>71</v>
      </c>
      <c r="B72" s="3" t="s">
        <v>65</v>
      </c>
      <c r="C72" s="3" t="s">
        <v>67</v>
      </c>
      <c r="D72" s="3" t="s">
        <v>66</v>
      </c>
      <c r="E72" s="5">
        <v>42334</v>
      </c>
      <c r="F72" s="3" t="s">
        <v>16</v>
      </c>
      <c r="G72" s="3" t="s">
        <v>68</v>
      </c>
      <c r="H72" s="37">
        <v>200600</v>
      </c>
      <c r="I72" s="32">
        <f t="shared" si="2"/>
        <v>3261.7886178861791</v>
      </c>
    </row>
    <row r="73" spans="1:9" ht="75" x14ac:dyDescent="0.25">
      <c r="A73" s="3">
        <v>72</v>
      </c>
      <c r="B73" s="3" t="s">
        <v>85</v>
      </c>
      <c r="C73" s="3" t="s">
        <v>87</v>
      </c>
      <c r="D73" s="3" t="s">
        <v>86</v>
      </c>
      <c r="E73" s="5">
        <v>42313</v>
      </c>
      <c r="F73" s="3" t="s">
        <v>16</v>
      </c>
      <c r="G73" s="3"/>
      <c r="H73" s="37">
        <v>200000</v>
      </c>
      <c r="I73" s="32">
        <f t="shared" si="2"/>
        <v>3252.0325203252032</v>
      </c>
    </row>
    <row r="74" spans="1:9" ht="195" x14ac:dyDescent="0.25">
      <c r="A74" s="3">
        <v>73</v>
      </c>
      <c r="B74" s="3" t="s">
        <v>189</v>
      </c>
      <c r="C74" s="3" t="s">
        <v>191</v>
      </c>
      <c r="D74" s="3" t="s">
        <v>190</v>
      </c>
      <c r="E74" s="5">
        <v>42319</v>
      </c>
      <c r="F74" s="3" t="s">
        <v>16</v>
      </c>
      <c r="G74" s="3" t="s">
        <v>261</v>
      </c>
      <c r="H74" s="37">
        <v>198853</v>
      </c>
      <c r="I74" s="32">
        <f t="shared" si="2"/>
        <v>3233.3821138211383</v>
      </c>
    </row>
    <row r="75" spans="1:9" ht="45" x14ac:dyDescent="0.25">
      <c r="A75" s="3">
        <v>74</v>
      </c>
      <c r="B75" s="3" t="s">
        <v>37</v>
      </c>
      <c r="C75" s="3" t="s">
        <v>39</v>
      </c>
      <c r="D75" s="3" t="s">
        <v>38</v>
      </c>
      <c r="E75" s="5">
        <v>42347</v>
      </c>
      <c r="F75" s="3" t="s">
        <v>16</v>
      </c>
      <c r="G75" s="3"/>
      <c r="H75" s="37">
        <v>179950</v>
      </c>
      <c r="I75" s="32">
        <f t="shared" si="2"/>
        <v>2926.0162601626016</v>
      </c>
    </row>
    <row r="76" spans="1:9" ht="30" x14ac:dyDescent="0.25">
      <c r="A76" s="3">
        <v>75</v>
      </c>
      <c r="B76" s="3" t="s">
        <v>221</v>
      </c>
      <c r="C76" s="3" t="s">
        <v>220</v>
      </c>
      <c r="D76" s="3" t="s">
        <v>166</v>
      </c>
      <c r="E76" s="5">
        <v>42331</v>
      </c>
      <c r="F76" s="3" t="s">
        <v>16</v>
      </c>
      <c r="G76" s="3"/>
      <c r="H76" s="37">
        <v>145140</v>
      </c>
      <c r="I76" s="32">
        <f t="shared" si="2"/>
        <v>2360</v>
      </c>
    </row>
    <row r="77" spans="1:9" ht="105" x14ac:dyDescent="0.25">
      <c r="A77" s="3">
        <v>76</v>
      </c>
      <c r="B77" s="22" t="s">
        <v>69</v>
      </c>
      <c r="C77" s="22" t="s">
        <v>235</v>
      </c>
      <c r="D77" s="22" t="s">
        <v>30</v>
      </c>
      <c r="E77" s="23">
        <v>42303</v>
      </c>
      <c r="F77" s="22" t="s">
        <v>16</v>
      </c>
      <c r="G77" s="22" t="s">
        <v>162</v>
      </c>
      <c r="H77" s="42">
        <v>120000</v>
      </c>
      <c r="I77" s="33">
        <f t="shared" si="2"/>
        <v>1951.219512195122</v>
      </c>
    </row>
    <row r="78" spans="1:9" ht="135" x14ac:dyDescent="0.25">
      <c r="A78" s="3">
        <v>77</v>
      </c>
      <c r="B78" s="3" t="s">
        <v>58</v>
      </c>
      <c r="C78" s="3" t="s">
        <v>60</v>
      </c>
      <c r="D78" s="3" t="s">
        <v>59</v>
      </c>
      <c r="E78" s="5">
        <v>42331</v>
      </c>
      <c r="F78" s="3" t="s">
        <v>16</v>
      </c>
      <c r="G78" s="3" t="s">
        <v>61</v>
      </c>
      <c r="H78" s="37">
        <v>100000</v>
      </c>
      <c r="I78" s="32">
        <f t="shared" si="2"/>
        <v>1626.0162601626016</v>
      </c>
    </row>
    <row r="79" spans="1:9" ht="120" x14ac:dyDescent="0.25">
      <c r="A79" s="3">
        <v>78</v>
      </c>
      <c r="B79" s="3" t="s">
        <v>189</v>
      </c>
      <c r="C79" s="3" t="s">
        <v>233</v>
      </c>
      <c r="D79" s="3" t="s">
        <v>234</v>
      </c>
      <c r="E79" s="5">
        <v>42402</v>
      </c>
      <c r="F79" s="3" t="s">
        <v>16</v>
      </c>
      <c r="G79" s="3"/>
      <c r="H79" s="37">
        <v>99309</v>
      </c>
      <c r="I79" s="32">
        <f t="shared" si="2"/>
        <v>1614.780487804878</v>
      </c>
    </row>
    <row r="80" spans="1:9" x14ac:dyDescent="0.25">
      <c r="A80" s="1"/>
      <c r="B80" s="1"/>
      <c r="C80" s="1"/>
      <c r="D80" s="1"/>
      <c r="E80" s="1"/>
      <c r="F80" s="1"/>
      <c r="G80" s="35" t="s">
        <v>238</v>
      </c>
      <c r="H80" s="34">
        <f>SUM(H2:H79)</f>
        <v>312668030</v>
      </c>
      <c r="I80" s="28">
        <f>SUM(I2:I79)</f>
        <v>5084033.0081300866</v>
      </c>
    </row>
  </sheetData>
  <sortState ref="A2:I80">
    <sortCondition descending="1" ref="H2"/>
  </sortState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L3" sqref="L3"/>
    </sheetView>
  </sheetViews>
  <sheetFormatPr defaultRowHeight="15" x14ac:dyDescent="0.25"/>
  <cols>
    <col min="1" max="1" width="7" customWidth="1"/>
    <col min="2" max="2" width="21.42578125" customWidth="1"/>
    <col min="3" max="3" width="19.42578125" customWidth="1"/>
    <col min="4" max="4" width="12.7109375" customWidth="1"/>
    <col min="5" max="5" width="18" hidden="1" customWidth="1"/>
    <col min="6" max="6" width="12.7109375" hidden="1" customWidth="1"/>
    <col min="7" max="7" width="20.85546875" customWidth="1"/>
    <col min="8" max="8" width="11.28515625" customWidth="1"/>
    <col min="9" max="9" width="11.140625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272</v>
      </c>
      <c r="I1" s="12" t="s">
        <v>239</v>
      </c>
    </row>
    <row r="2" spans="1:9" ht="105" x14ac:dyDescent="0.25">
      <c r="A2" s="3">
        <v>1</v>
      </c>
      <c r="B2" s="3" t="s">
        <v>28</v>
      </c>
      <c r="C2" s="3" t="s">
        <v>29</v>
      </c>
      <c r="D2" s="3" t="s">
        <v>30</v>
      </c>
      <c r="E2" s="5">
        <v>42366</v>
      </c>
      <c r="F2" s="3" t="s">
        <v>16</v>
      </c>
      <c r="G2" s="3"/>
      <c r="H2" s="37">
        <v>1416000</v>
      </c>
      <c r="I2" s="13">
        <f t="shared" ref="I2" si="0">H2/61.5</f>
        <v>23024.390243902439</v>
      </c>
    </row>
    <row r="3" spans="1:9" ht="180" x14ac:dyDescent="0.25">
      <c r="A3" s="3">
        <v>2</v>
      </c>
      <c r="B3" s="3" t="s">
        <v>189</v>
      </c>
      <c r="C3" s="3" t="s">
        <v>191</v>
      </c>
      <c r="D3" s="3" t="s">
        <v>190</v>
      </c>
      <c r="E3" s="5">
        <v>42319</v>
      </c>
      <c r="F3" s="3" t="s">
        <v>16</v>
      </c>
      <c r="G3" s="3" t="s">
        <v>269</v>
      </c>
      <c r="H3" s="37">
        <v>198853</v>
      </c>
      <c r="I3" s="13">
        <f t="shared" ref="I3:I4" si="1">H3/61.5</f>
        <v>3233.3821138211383</v>
      </c>
    </row>
    <row r="4" spans="1:9" ht="120" x14ac:dyDescent="0.25">
      <c r="A4" s="3">
        <v>3</v>
      </c>
      <c r="B4" s="3" t="s">
        <v>189</v>
      </c>
      <c r="C4" s="3" t="s">
        <v>233</v>
      </c>
      <c r="D4" s="3" t="s">
        <v>234</v>
      </c>
      <c r="E4" s="5">
        <v>42402</v>
      </c>
      <c r="F4" s="3" t="s">
        <v>16</v>
      </c>
      <c r="G4" s="3"/>
      <c r="H4" s="37">
        <v>99309</v>
      </c>
      <c r="I4" s="13">
        <f t="shared" si="1"/>
        <v>1614.780487804878</v>
      </c>
    </row>
    <row r="5" spans="1:9" x14ac:dyDescent="0.25">
      <c r="A5" s="24"/>
      <c r="B5" s="24"/>
      <c r="C5" s="24"/>
      <c r="D5" s="24"/>
      <c r="E5" s="24"/>
      <c r="F5" s="24"/>
      <c r="G5" s="9" t="s">
        <v>241</v>
      </c>
      <c r="H5" s="8">
        <f>SUM(H2:H4)</f>
        <v>1714162</v>
      </c>
      <c r="I5" s="15">
        <f>SUM(I2:I4)</f>
        <v>27872.552845528455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" sqref="H1"/>
    </sheetView>
  </sheetViews>
  <sheetFormatPr defaultRowHeight="15" x14ac:dyDescent="0.25"/>
  <cols>
    <col min="2" max="2" width="15.7109375" customWidth="1"/>
    <col min="3" max="3" width="16.85546875" customWidth="1"/>
    <col min="4" max="4" width="19.85546875" customWidth="1"/>
    <col min="5" max="5" width="15" hidden="1" customWidth="1"/>
    <col min="6" max="6" width="20.5703125" hidden="1" customWidth="1"/>
    <col min="7" max="7" width="15.28515625" customWidth="1"/>
    <col min="8" max="8" width="16.140625" customWidth="1"/>
    <col min="9" max="9" width="13.140625" customWidth="1"/>
  </cols>
  <sheetData>
    <row r="1" spans="1:9" ht="30" x14ac:dyDescent="0.25">
      <c r="A1" s="2" t="s">
        <v>251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270</v>
      </c>
      <c r="I1" s="10" t="s">
        <v>239</v>
      </c>
    </row>
    <row r="2" spans="1:9" ht="195" x14ac:dyDescent="0.25">
      <c r="A2" s="3">
        <v>1</v>
      </c>
      <c r="B2" s="3" t="s">
        <v>20</v>
      </c>
      <c r="C2" s="3" t="s">
        <v>246</v>
      </c>
      <c r="D2" s="3" t="s">
        <v>161</v>
      </c>
      <c r="E2" s="5">
        <v>42312</v>
      </c>
      <c r="F2" s="3" t="s">
        <v>23</v>
      </c>
      <c r="G2" s="3" t="s">
        <v>162</v>
      </c>
      <c r="H2" s="37">
        <v>51790200</v>
      </c>
      <c r="I2" s="13">
        <f>H2/61.5</f>
        <v>842117.07317073166</v>
      </c>
    </row>
    <row r="3" spans="1:9" ht="105" x14ac:dyDescent="0.25">
      <c r="A3" s="3">
        <v>2</v>
      </c>
      <c r="B3" s="3" t="s">
        <v>20</v>
      </c>
      <c r="C3" s="3" t="s">
        <v>208</v>
      </c>
      <c r="D3" s="3" t="s">
        <v>211</v>
      </c>
      <c r="E3" s="5">
        <v>42290</v>
      </c>
      <c r="F3" s="3" t="s">
        <v>23</v>
      </c>
      <c r="G3" s="3" t="s">
        <v>212</v>
      </c>
      <c r="H3" s="37">
        <v>48567107</v>
      </c>
      <c r="I3" s="13">
        <f t="shared" ref="I3:I15" si="0">H3/61.5</f>
        <v>789709.05691056908</v>
      </c>
    </row>
    <row r="4" spans="1:9" ht="150" x14ac:dyDescent="0.25">
      <c r="A4" s="3">
        <v>3</v>
      </c>
      <c r="B4" s="3" t="s">
        <v>20</v>
      </c>
      <c r="C4" s="3" t="s">
        <v>207</v>
      </c>
      <c r="D4" s="3" t="s">
        <v>210</v>
      </c>
      <c r="E4" s="5">
        <v>42291</v>
      </c>
      <c r="F4" s="3" t="s">
        <v>23</v>
      </c>
      <c r="G4" s="3" t="s">
        <v>213</v>
      </c>
      <c r="H4" s="37">
        <v>19371556</v>
      </c>
      <c r="I4" s="13">
        <f t="shared" si="0"/>
        <v>314984.65040650405</v>
      </c>
    </row>
    <row r="5" spans="1:9" ht="150" x14ac:dyDescent="0.25">
      <c r="A5" s="3">
        <v>4</v>
      </c>
      <c r="B5" s="3" t="s">
        <v>20</v>
      </c>
      <c r="C5" s="3" t="s">
        <v>204</v>
      </c>
      <c r="D5" s="3" t="s">
        <v>202</v>
      </c>
      <c r="E5" s="5">
        <v>42292</v>
      </c>
      <c r="F5" s="3" t="s">
        <v>23</v>
      </c>
      <c r="G5" s="3" t="s">
        <v>205</v>
      </c>
      <c r="H5" s="37">
        <v>11604449</v>
      </c>
      <c r="I5" s="13">
        <f t="shared" si="0"/>
        <v>188690.22764227641</v>
      </c>
    </row>
    <row r="6" spans="1:9" ht="225" x14ac:dyDescent="0.25">
      <c r="A6" s="3">
        <v>5</v>
      </c>
      <c r="B6" s="3" t="s">
        <v>20</v>
      </c>
      <c r="C6" s="3" t="s">
        <v>243</v>
      </c>
      <c r="D6" s="3" t="s">
        <v>35</v>
      </c>
      <c r="E6" s="5">
        <v>42116</v>
      </c>
      <c r="F6" s="3" t="s">
        <v>23</v>
      </c>
      <c r="G6" s="3" t="s">
        <v>173</v>
      </c>
      <c r="H6" s="40">
        <v>9912000</v>
      </c>
      <c r="I6" s="13">
        <f t="shared" si="0"/>
        <v>161170.73170731709</v>
      </c>
    </row>
    <row r="7" spans="1:9" ht="150" x14ac:dyDescent="0.25">
      <c r="A7" s="3">
        <v>6</v>
      </c>
      <c r="B7" s="3" t="s">
        <v>20</v>
      </c>
      <c r="C7" s="3" t="s">
        <v>203</v>
      </c>
      <c r="D7" s="3" t="s">
        <v>201</v>
      </c>
      <c r="E7" s="5">
        <v>42293</v>
      </c>
      <c r="F7" s="3" t="s">
        <v>23</v>
      </c>
      <c r="G7" s="3" t="s">
        <v>205</v>
      </c>
      <c r="H7" s="37">
        <v>6987693</v>
      </c>
      <c r="I7" s="13">
        <f t="shared" si="0"/>
        <v>113621.0243902439</v>
      </c>
    </row>
    <row r="8" spans="1:9" ht="105" x14ac:dyDescent="0.25">
      <c r="A8" s="3">
        <v>7</v>
      </c>
      <c r="B8" s="3" t="s">
        <v>20</v>
      </c>
      <c r="C8" s="3" t="s">
        <v>206</v>
      </c>
      <c r="D8" s="3" t="s">
        <v>209</v>
      </c>
      <c r="E8" s="5">
        <v>42292</v>
      </c>
      <c r="F8" s="3" t="s">
        <v>23</v>
      </c>
      <c r="G8" s="3" t="s">
        <v>212</v>
      </c>
      <c r="H8" s="37">
        <v>6268715</v>
      </c>
      <c r="I8" s="13">
        <f t="shared" si="0"/>
        <v>101930.32520325204</v>
      </c>
    </row>
    <row r="9" spans="1:9" ht="180" x14ac:dyDescent="0.25">
      <c r="A9" s="3">
        <v>8</v>
      </c>
      <c r="B9" s="3" t="s">
        <v>20</v>
      </c>
      <c r="C9" s="3" t="s">
        <v>137</v>
      </c>
      <c r="D9" s="3" t="s">
        <v>133</v>
      </c>
      <c r="E9" s="5">
        <v>42307</v>
      </c>
      <c r="F9" s="3" t="s">
        <v>23</v>
      </c>
      <c r="G9" s="3" t="s">
        <v>141</v>
      </c>
      <c r="H9" s="37">
        <v>6139068</v>
      </c>
      <c r="I9" s="13">
        <f t="shared" si="0"/>
        <v>99822.243902439019</v>
      </c>
    </row>
    <row r="10" spans="1:9" ht="135" x14ac:dyDescent="0.25">
      <c r="A10" s="3">
        <v>9</v>
      </c>
      <c r="B10" s="3" t="s">
        <v>20</v>
      </c>
      <c r="C10" s="3" t="s">
        <v>139</v>
      </c>
      <c r="D10" s="3" t="s">
        <v>135</v>
      </c>
      <c r="E10" s="5">
        <v>42306</v>
      </c>
      <c r="F10" s="3" t="s">
        <v>23</v>
      </c>
      <c r="G10" s="3" t="s">
        <v>142</v>
      </c>
      <c r="H10" s="37">
        <v>4715280</v>
      </c>
      <c r="I10" s="13">
        <f t="shared" si="0"/>
        <v>76671.219512195123</v>
      </c>
    </row>
    <row r="11" spans="1:9" ht="90" x14ac:dyDescent="0.25">
      <c r="A11" s="3">
        <v>10</v>
      </c>
      <c r="B11" s="3" t="s">
        <v>20</v>
      </c>
      <c r="C11" s="3" t="s">
        <v>22</v>
      </c>
      <c r="D11" s="3" t="s">
        <v>21</v>
      </c>
      <c r="E11" s="5">
        <v>42380</v>
      </c>
      <c r="F11" s="3" t="s">
        <v>23</v>
      </c>
      <c r="G11" s="3"/>
      <c r="H11" s="37">
        <v>3540000</v>
      </c>
      <c r="I11" s="13">
        <f t="shared" si="0"/>
        <v>57560.975609756097</v>
      </c>
    </row>
    <row r="12" spans="1:9" ht="300" x14ac:dyDescent="0.25">
      <c r="A12" s="3">
        <v>11</v>
      </c>
      <c r="B12" s="3" t="s">
        <v>20</v>
      </c>
      <c r="C12" s="3" t="s">
        <v>175</v>
      </c>
      <c r="D12" s="3" t="s">
        <v>174</v>
      </c>
      <c r="E12" s="5">
        <v>42052</v>
      </c>
      <c r="F12" s="3" t="s">
        <v>23</v>
      </c>
      <c r="G12" s="7" t="s">
        <v>176</v>
      </c>
      <c r="H12" s="40">
        <v>3528200</v>
      </c>
      <c r="I12" s="13">
        <f t="shared" si="0"/>
        <v>57369.10569105691</v>
      </c>
    </row>
    <row r="13" spans="1:9" ht="180" x14ac:dyDescent="0.25">
      <c r="A13" s="3">
        <v>12</v>
      </c>
      <c r="B13" s="3" t="s">
        <v>20</v>
      </c>
      <c r="C13" s="3" t="s">
        <v>140</v>
      </c>
      <c r="D13" s="3" t="s">
        <v>136</v>
      </c>
      <c r="E13" s="5">
        <v>42304</v>
      </c>
      <c r="F13" s="3" t="s">
        <v>23</v>
      </c>
      <c r="G13" s="3" t="s">
        <v>143</v>
      </c>
      <c r="H13" s="40">
        <v>2046356</v>
      </c>
      <c r="I13" s="13">
        <f t="shared" si="0"/>
        <v>33274.081300813006</v>
      </c>
    </row>
    <row r="14" spans="1:9" ht="150" x14ac:dyDescent="0.25">
      <c r="A14" s="3">
        <v>13</v>
      </c>
      <c r="B14" s="3" t="s">
        <v>20</v>
      </c>
      <c r="C14" s="3" t="s">
        <v>129</v>
      </c>
      <c r="D14" s="3" t="s">
        <v>128</v>
      </c>
      <c r="E14" s="5">
        <v>42313</v>
      </c>
      <c r="F14" s="3" t="s">
        <v>23</v>
      </c>
      <c r="G14" s="3" t="s">
        <v>68</v>
      </c>
      <c r="H14" s="37">
        <v>1574120</v>
      </c>
      <c r="I14" s="13">
        <f t="shared" si="0"/>
        <v>25595.447154471545</v>
      </c>
    </row>
    <row r="15" spans="1:9" ht="105" x14ac:dyDescent="0.25">
      <c r="A15" s="3">
        <v>14</v>
      </c>
      <c r="B15" s="3" t="s">
        <v>20</v>
      </c>
      <c r="C15" s="3" t="s">
        <v>138</v>
      </c>
      <c r="D15" s="3" t="s">
        <v>134</v>
      </c>
      <c r="E15" s="5">
        <v>42297</v>
      </c>
      <c r="F15" s="3" t="s">
        <v>16</v>
      </c>
      <c r="G15" s="3"/>
      <c r="H15" s="37">
        <v>1416000</v>
      </c>
      <c r="I15" s="13">
        <f t="shared" si="0"/>
        <v>23024.390243902439</v>
      </c>
    </row>
    <row r="16" spans="1:9" x14ac:dyDescent="0.25">
      <c r="A16" s="24"/>
      <c r="B16" s="24"/>
      <c r="C16" s="24"/>
      <c r="D16" s="24"/>
      <c r="E16" s="24"/>
      <c r="F16" s="24"/>
      <c r="G16" s="9" t="s">
        <v>242</v>
      </c>
      <c r="H16" s="8">
        <f>SUM(H2:H15)</f>
        <v>177460744</v>
      </c>
      <c r="I16" s="15">
        <f>SUM(I2:I15)</f>
        <v>2885540.5528455279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K3" sqref="K3"/>
    </sheetView>
  </sheetViews>
  <sheetFormatPr defaultRowHeight="15" x14ac:dyDescent="0.25"/>
  <cols>
    <col min="2" max="2" width="15.7109375" customWidth="1"/>
    <col min="3" max="3" width="18" customWidth="1"/>
    <col min="4" max="4" width="13.140625" customWidth="1"/>
    <col min="5" max="5" width="17.28515625" hidden="1" customWidth="1"/>
    <col min="6" max="6" width="18.85546875" hidden="1" customWidth="1"/>
    <col min="7" max="7" width="18.85546875" customWidth="1"/>
    <col min="8" max="8" width="17.28515625" customWidth="1"/>
    <col min="9" max="9" width="14.7109375" customWidth="1"/>
  </cols>
  <sheetData>
    <row r="1" spans="1:9" ht="30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272</v>
      </c>
      <c r="I1" s="12" t="s">
        <v>239</v>
      </c>
    </row>
    <row r="2" spans="1:9" ht="180" x14ac:dyDescent="0.25">
      <c r="A2" s="3">
        <v>1</v>
      </c>
      <c r="B2" s="3" t="s">
        <v>167</v>
      </c>
      <c r="C2" s="3" t="s">
        <v>169</v>
      </c>
      <c r="D2" s="3" t="s">
        <v>168</v>
      </c>
      <c r="E2" s="5">
        <v>42262</v>
      </c>
      <c r="F2" s="11" t="s">
        <v>240</v>
      </c>
      <c r="G2" s="3" t="s">
        <v>170</v>
      </c>
      <c r="H2" s="38">
        <v>25000000</v>
      </c>
      <c r="I2" s="14">
        <f t="shared" ref="I2:I16" si="0">H2/61.5</f>
        <v>406504.06504065043</v>
      </c>
    </row>
    <row r="3" spans="1:9" ht="120" x14ac:dyDescent="0.25">
      <c r="A3" s="3">
        <v>2</v>
      </c>
      <c r="B3" s="3" t="s">
        <v>167</v>
      </c>
      <c r="C3" s="3" t="s">
        <v>245</v>
      </c>
      <c r="D3" s="3" t="s">
        <v>229</v>
      </c>
      <c r="E3" s="5">
        <v>42233</v>
      </c>
      <c r="F3" s="3" t="s">
        <v>23</v>
      </c>
      <c r="G3" s="3" t="s">
        <v>68</v>
      </c>
      <c r="H3" s="37">
        <v>6442800</v>
      </c>
      <c r="I3" s="13">
        <f t="shared" si="0"/>
        <v>104760.9756097561</v>
      </c>
    </row>
    <row r="4" spans="1:9" ht="270" x14ac:dyDescent="0.25">
      <c r="A4" s="3">
        <v>3</v>
      </c>
      <c r="B4" s="3" t="s">
        <v>111</v>
      </c>
      <c r="C4" s="3" t="s">
        <v>112</v>
      </c>
      <c r="D4" s="3" t="s">
        <v>59</v>
      </c>
      <c r="E4" s="5">
        <v>42324</v>
      </c>
      <c r="F4" s="3" t="s">
        <v>23</v>
      </c>
      <c r="G4" s="3" t="s">
        <v>113</v>
      </c>
      <c r="H4" s="37">
        <v>5800000</v>
      </c>
      <c r="I4" s="13">
        <f t="shared" si="0"/>
        <v>94308.94308943089</v>
      </c>
    </row>
    <row r="5" spans="1:9" ht="105" x14ac:dyDescent="0.25">
      <c r="A5" s="3">
        <v>4</v>
      </c>
      <c r="B5" s="3" t="s">
        <v>182</v>
      </c>
      <c r="C5" s="3" t="s">
        <v>184</v>
      </c>
      <c r="D5" s="3" t="s">
        <v>183</v>
      </c>
      <c r="E5" s="5">
        <v>42341</v>
      </c>
      <c r="F5" s="3" t="s">
        <v>186</v>
      </c>
      <c r="G5" s="3" t="s">
        <v>185</v>
      </c>
      <c r="H5" s="37">
        <v>5000000</v>
      </c>
      <c r="I5" s="13">
        <f t="shared" si="0"/>
        <v>81300.813008130077</v>
      </c>
    </row>
    <row r="6" spans="1:9" ht="105" x14ac:dyDescent="0.25">
      <c r="A6" s="3">
        <v>5</v>
      </c>
      <c r="B6" s="3" t="s">
        <v>194</v>
      </c>
      <c r="C6" s="3" t="s">
        <v>196</v>
      </c>
      <c r="D6" s="3" t="s">
        <v>195</v>
      </c>
      <c r="E6" s="5">
        <v>42320</v>
      </c>
      <c r="F6" s="3" t="s">
        <v>23</v>
      </c>
      <c r="G6" s="3" t="s">
        <v>185</v>
      </c>
      <c r="H6" s="37">
        <v>5000000</v>
      </c>
      <c r="I6" s="13">
        <f t="shared" si="0"/>
        <v>81300.813008130077</v>
      </c>
    </row>
    <row r="7" spans="1:9" ht="180" x14ac:dyDescent="0.25">
      <c r="A7" s="3">
        <v>6</v>
      </c>
      <c r="B7" s="3" t="s">
        <v>216</v>
      </c>
      <c r="C7" s="3" t="s">
        <v>214</v>
      </c>
      <c r="D7" s="3" t="s">
        <v>215</v>
      </c>
      <c r="E7" s="5">
        <v>42065</v>
      </c>
      <c r="F7" s="3" t="s">
        <v>23</v>
      </c>
      <c r="G7" s="3" t="s">
        <v>185</v>
      </c>
      <c r="H7" s="37">
        <v>4000000</v>
      </c>
      <c r="I7" s="13">
        <f t="shared" si="0"/>
        <v>65040.650406504064</v>
      </c>
    </row>
    <row r="8" spans="1:9" ht="105" x14ac:dyDescent="0.25">
      <c r="A8" s="3">
        <v>7</v>
      </c>
      <c r="B8" s="3" t="s">
        <v>148</v>
      </c>
      <c r="C8" s="3" t="s">
        <v>149</v>
      </c>
      <c r="D8" s="3" t="s">
        <v>80</v>
      </c>
      <c r="E8" s="5">
        <v>42297</v>
      </c>
      <c r="F8" s="3" t="s">
        <v>23</v>
      </c>
      <c r="G8" s="3" t="s">
        <v>150</v>
      </c>
      <c r="H8" s="37">
        <v>2501600</v>
      </c>
      <c r="I8" s="13">
        <f t="shared" si="0"/>
        <v>40676.422764227646</v>
      </c>
    </row>
    <row r="9" spans="1:9" ht="60" x14ac:dyDescent="0.25">
      <c r="A9" s="3">
        <v>8</v>
      </c>
      <c r="B9" s="3" t="s">
        <v>144</v>
      </c>
      <c r="C9" s="3" t="s">
        <v>146</v>
      </c>
      <c r="D9" s="3" t="s">
        <v>145</v>
      </c>
      <c r="E9" s="5">
        <v>42303</v>
      </c>
      <c r="F9" s="3" t="s">
        <v>83</v>
      </c>
      <c r="G9" s="3" t="s">
        <v>147</v>
      </c>
      <c r="H9" s="37">
        <v>1947700</v>
      </c>
      <c r="I9" s="13">
        <f t="shared" si="0"/>
        <v>31669.91869918699</v>
      </c>
    </row>
    <row r="10" spans="1:9" ht="105" x14ac:dyDescent="0.25">
      <c r="A10" s="3">
        <v>9</v>
      </c>
      <c r="B10" s="3" t="s">
        <v>56</v>
      </c>
      <c r="C10" s="3" t="s">
        <v>57</v>
      </c>
      <c r="D10" s="3" t="s">
        <v>49</v>
      </c>
      <c r="E10" s="5">
        <v>42348</v>
      </c>
      <c r="F10" s="3" t="s">
        <v>23</v>
      </c>
      <c r="G10" s="3"/>
      <c r="H10" s="37">
        <v>1770000</v>
      </c>
      <c r="I10" s="13">
        <f t="shared" si="0"/>
        <v>28780.487804878048</v>
      </c>
    </row>
    <row r="11" spans="1:9" ht="105" x14ac:dyDescent="0.25">
      <c r="A11" s="3">
        <v>10</v>
      </c>
      <c r="B11" s="3" t="s">
        <v>163</v>
      </c>
      <c r="C11" s="3" t="s">
        <v>165</v>
      </c>
      <c r="D11" s="3" t="s">
        <v>164</v>
      </c>
      <c r="E11" s="5">
        <v>42275</v>
      </c>
      <c r="F11" s="3" t="s">
        <v>16</v>
      </c>
      <c r="G11" s="3" t="s">
        <v>255</v>
      </c>
      <c r="H11" s="37">
        <v>1416000</v>
      </c>
      <c r="I11" s="13">
        <f t="shared" si="0"/>
        <v>23024.390243902439</v>
      </c>
    </row>
    <row r="12" spans="1:9" ht="165" x14ac:dyDescent="0.25">
      <c r="A12" s="3">
        <v>11</v>
      </c>
      <c r="B12" s="3" t="s">
        <v>120</v>
      </c>
      <c r="C12" s="3" t="s">
        <v>121</v>
      </c>
      <c r="D12" s="3" t="s">
        <v>66</v>
      </c>
      <c r="E12" s="5">
        <v>42310</v>
      </c>
      <c r="F12" s="3" t="s">
        <v>16</v>
      </c>
      <c r="G12" s="3"/>
      <c r="H12" s="37">
        <v>1180000</v>
      </c>
      <c r="I12" s="13">
        <f t="shared" si="0"/>
        <v>19186.9918699187</v>
      </c>
    </row>
    <row r="13" spans="1:9" ht="120" x14ac:dyDescent="0.25">
      <c r="A13" s="3">
        <v>12</v>
      </c>
      <c r="B13" s="3" t="s">
        <v>69</v>
      </c>
      <c r="C13" s="3" t="s">
        <v>71</v>
      </c>
      <c r="D13" s="3" t="s">
        <v>70</v>
      </c>
      <c r="E13" s="5">
        <v>42331</v>
      </c>
      <c r="F13" s="3" t="s">
        <v>16</v>
      </c>
      <c r="G13" s="3" t="s">
        <v>68</v>
      </c>
      <c r="H13" s="37">
        <v>472200</v>
      </c>
      <c r="I13" s="13">
        <f t="shared" si="0"/>
        <v>7678.0487804878048</v>
      </c>
    </row>
    <row r="14" spans="1:9" ht="120" x14ac:dyDescent="0.25">
      <c r="A14" s="3">
        <v>13</v>
      </c>
      <c r="B14" s="3" t="s">
        <v>65</v>
      </c>
      <c r="C14" s="3" t="s">
        <v>188</v>
      </c>
      <c r="D14" s="3" t="s">
        <v>187</v>
      </c>
      <c r="E14" s="5">
        <v>42328</v>
      </c>
      <c r="F14" s="3" t="s">
        <v>16</v>
      </c>
      <c r="G14" s="3" t="s">
        <v>68</v>
      </c>
      <c r="H14" s="37">
        <v>234525</v>
      </c>
      <c r="I14" s="13">
        <f t="shared" si="0"/>
        <v>3813.4146341463415</v>
      </c>
    </row>
    <row r="15" spans="1:9" ht="120" x14ac:dyDescent="0.25">
      <c r="A15" s="3">
        <v>14</v>
      </c>
      <c r="B15" s="3" t="s">
        <v>65</v>
      </c>
      <c r="C15" s="3" t="s">
        <v>67</v>
      </c>
      <c r="D15" s="3" t="s">
        <v>66</v>
      </c>
      <c r="E15" s="5">
        <v>42334</v>
      </c>
      <c r="F15" s="3" t="s">
        <v>16</v>
      </c>
      <c r="G15" s="3" t="s">
        <v>68</v>
      </c>
      <c r="H15" s="37">
        <v>200600</v>
      </c>
      <c r="I15" s="13">
        <f t="shared" si="0"/>
        <v>3261.7886178861791</v>
      </c>
    </row>
    <row r="16" spans="1:9" ht="120" x14ac:dyDescent="0.25">
      <c r="A16" s="3">
        <v>15</v>
      </c>
      <c r="B16" s="3" t="s">
        <v>69</v>
      </c>
      <c r="C16" s="3" t="s">
        <v>235</v>
      </c>
      <c r="D16" s="3" t="s">
        <v>30</v>
      </c>
      <c r="E16" s="5">
        <v>42303</v>
      </c>
      <c r="F16" s="3" t="s">
        <v>16</v>
      </c>
      <c r="G16" s="3" t="s">
        <v>68</v>
      </c>
      <c r="H16" s="37">
        <v>120000</v>
      </c>
      <c r="I16" s="13">
        <f t="shared" si="0"/>
        <v>1951.219512195122</v>
      </c>
    </row>
    <row r="17" spans="1:9" x14ac:dyDescent="0.25">
      <c r="A17" s="24"/>
      <c r="B17" s="24"/>
      <c r="C17" s="24"/>
      <c r="D17" s="24"/>
      <c r="E17" s="24"/>
      <c r="F17" s="24"/>
      <c r="G17" s="9" t="s">
        <v>241</v>
      </c>
      <c r="H17" s="8">
        <f>SUM(H2:H16)</f>
        <v>61085425</v>
      </c>
      <c r="I17" s="15">
        <f>SUM(I2:I16)</f>
        <v>993258.9430894308</v>
      </c>
    </row>
    <row r="18" spans="1:9" x14ac:dyDescent="0.25">
      <c r="A18" s="25"/>
      <c r="B18" s="25"/>
      <c r="C18" s="25"/>
      <c r="D18" s="25"/>
      <c r="E18" s="25"/>
      <c r="F18" s="25"/>
    </row>
  </sheetData>
  <sortState ref="A2:I16">
    <sortCondition descending="1" ref="H2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2" sqref="I2"/>
    </sheetView>
  </sheetViews>
  <sheetFormatPr defaultRowHeight="15" x14ac:dyDescent="0.25"/>
  <cols>
    <col min="1" max="1" width="6.5703125" customWidth="1"/>
    <col min="2" max="2" width="17.7109375" customWidth="1"/>
    <col min="3" max="3" width="20.7109375" customWidth="1"/>
    <col min="4" max="4" width="11" customWidth="1"/>
    <col min="5" max="5" width="16.28515625" hidden="1" customWidth="1"/>
    <col min="6" max="6" width="13.85546875" hidden="1" customWidth="1"/>
    <col min="7" max="7" width="26" customWidth="1"/>
    <col min="8" max="8" width="11.7109375" customWidth="1"/>
    <col min="9" max="9" width="11.140625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270</v>
      </c>
      <c r="I1" s="12" t="s">
        <v>239</v>
      </c>
    </row>
    <row r="2" spans="1:9" ht="150" x14ac:dyDescent="0.25">
      <c r="A2" s="3">
        <v>1</v>
      </c>
      <c r="B2" s="3" t="s">
        <v>154</v>
      </c>
      <c r="C2" s="3" t="s">
        <v>156</v>
      </c>
      <c r="D2" s="3" t="s">
        <v>155</v>
      </c>
      <c r="E2" s="5">
        <v>42297</v>
      </c>
      <c r="F2" s="3" t="s">
        <v>23</v>
      </c>
      <c r="G2" s="7" t="s">
        <v>157</v>
      </c>
      <c r="H2" s="40">
        <v>10620000</v>
      </c>
      <c r="I2" s="13">
        <f t="shared" ref="I2:I9" si="0">H2/61.5</f>
        <v>172682.92682926828</v>
      </c>
    </row>
    <row r="3" spans="1:9" ht="105" x14ac:dyDescent="0.25">
      <c r="A3" s="3">
        <v>2</v>
      </c>
      <c r="B3" s="3" t="s">
        <v>151</v>
      </c>
      <c r="C3" s="3" t="s">
        <v>152</v>
      </c>
      <c r="D3" s="3" t="s">
        <v>49</v>
      </c>
      <c r="E3" s="5">
        <v>42297</v>
      </c>
      <c r="F3" s="3" t="s">
        <v>105</v>
      </c>
      <c r="G3" s="3" t="s">
        <v>153</v>
      </c>
      <c r="H3" s="41">
        <v>5900000</v>
      </c>
      <c r="I3" s="13">
        <f t="shared" si="0"/>
        <v>95934.959349593497</v>
      </c>
    </row>
    <row r="4" spans="1:9" ht="120" x14ac:dyDescent="0.25">
      <c r="A4" s="3">
        <v>3</v>
      </c>
      <c r="B4" s="3" t="s">
        <v>24</v>
      </c>
      <c r="C4" s="3" t="s">
        <v>82</v>
      </c>
      <c r="D4" s="3" t="s">
        <v>81</v>
      </c>
      <c r="E4" s="5">
        <v>42331</v>
      </c>
      <c r="F4" s="3" t="s">
        <v>83</v>
      </c>
      <c r="G4" s="3" t="s">
        <v>263</v>
      </c>
      <c r="H4" s="37">
        <v>1700000</v>
      </c>
      <c r="I4" s="13">
        <f t="shared" si="0"/>
        <v>27642.276422764229</v>
      </c>
    </row>
    <row r="5" spans="1:9" ht="120" x14ac:dyDescent="0.25">
      <c r="A5" s="3">
        <v>4</v>
      </c>
      <c r="B5" s="3" t="s">
        <v>24</v>
      </c>
      <c r="C5" s="3" t="s">
        <v>26</v>
      </c>
      <c r="D5" s="3" t="s">
        <v>25</v>
      </c>
      <c r="E5" s="5">
        <v>42380</v>
      </c>
      <c r="F5" s="3" t="s">
        <v>27</v>
      </c>
      <c r="G5" s="3"/>
      <c r="H5" s="37">
        <v>1475000</v>
      </c>
      <c r="I5" s="13">
        <f t="shared" si="0"/>
        <v>23983.739837398374</v>
      </c>
    </row>
    <row r="6" spans="1:9" ht="120" x14ac:dyDescent="0.25">
      <c r="A6" s="3">
        <v>5</v>
      </c>
      <c r="B6" s="3" t="s">
        <v>114</v>
      </c>
      <c r="C6" s="3" t="s">
        <v>115</v>
      </c>
      <c r="D6" s="3" t="s">
        <v>103</v>
      </c>
      <c r="E6" s="5">
        <v>42310</v>
      </c>
      <c r="F6" s="3" t="s">
        <v>16</v>
      </c>
      <c r="G6" s="3"/>
      <c r="H6" s="37">
        <v>792960</v>
      </c>
      <c r="I6" s="13">
        <f t="shared" si="0"/>
        <v>12893.658536585366</v>
      </c>
    </row>
    <row r="7" spans="1:9" ht="75" x14ac:dyDescent="0.25">
      <c r="A7" s="3">
        <v>6</v>
      </c>
      <c r="B7" s="3" t="s">
        <v>98</v>
      </c>
      <c r="C7" s="3" t="s">
        <v>100</v>
      </c>
      <c r="D7" s="3" t="s">
        <v>99</v>
      </c>
      <c r="E7" s="5">
        <v>42317</v>
      </c>
      <c r="F7" s="3" t="s">
        <v>16</v>
      </c>
      <c r="G7" s="3" t="s">
        <v>101</v>
      </c>
      <c r="H7" s="37">
        <v>649000</v>
      </c>
      <c r="I7" s="13">
        <f t="shared" si="0"/>
        <v>10552.845528455284</v>
      </c>
    </row>
    <row r="8" spans="1:9" ht="90" x14ac:dyDescent="0.25">
      <c r="A8" s="3">
        <v>7</v>
      </c>
      <c r="B8" s="3" t="s">
        <v>62</v>
      </c>
      <c r="C8" s="3" t="s">
        <v>64</v>
      </c>
      <c r="D8" s="3" t="s">
        <v>63</v>
      </c>
      <c r="E8" s="5">
        <v>42331</v>
      </c>
      <c r="F8" s="3" t="s">
        <v>16</v>
      </c>
      <c r="G8" s="3" t="s">
        <v>258</v>
      </c>
      <c r="H8" s="37">
        <v>362260</v>
      </c>
      <c r="I8" s="13">
        <f t="shared" si="0"/>
        <v>5890.4065040650403</v>
      </c>
    </row>
    <row r="9" spans="1:9" ht="90" x14ac:dyDescent="0.25">
      <c r="A9" s="3">
        <v>8</v>
      </c>
      <c r="B9" s="3" t="s">
        <v>225</v>
      </c>
      <c r="C9" s="3" t="s">
        <v>224</v>
      </c>
      <c r="D9" s="3" t="s">
        <v>180</v>
      </c>
      <c r="E9" s="5">
        <v>42304</v>
      </c>
      <c r="F9" s="3" t="s">
        <v>16</v>
      </c>
      <c r="G9" s="3" t="s">
        <v>68</v>
      </c>
      <c r="H9" s="37">
        <v>352407</v>
      </c>
      <c r="I9" s="13">
        <f t="shared" si="0"/>
        <v>5730.1951219512193</v>
      </c>
    </row>
    <row r="10" spans="1:9" x14ac:dyDescent="0.25">
      <c r="A10" s="24"/>
      <c r="B10" s="24"/>
      <c r="C10" s="24"/>
      <c r="D10" s="24"/>
      <c r="E10" s="24"/>
      <c r="F10" s="24"/>
      <c r="G10" s="9" t="s">
        <v>241</v>
      </c>
      <c r="H10" s="8">
        <f>SUM(H2:H9)</f>
        <v>21851627</v>
      </c>
      <c r="I10" s="15">
        <f>SUM(I2:I9)</f>
        <v>355311.00813008129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1" sqref="H1"/>
    </sheetView>
  </sheetViews>
  <sheetFormatPr defaultRowHeight="15" x14ac:dyDescent="0.25"/>
  <cols>
    <col min="1" max="1" width="8.140625" customWidth="1"/>
    <col min="2" max="2" width="17.7109375" customWidth="1"/>
    <col min="3" max="3" width="24" customWidth="1"/>
    <col min="4" max="4" width="14.7109375" customWidth="1"/>
    <col min="5" max="5" width="11.42578125" hidden="1" customWidth="1"/>
    <col min="6" max="6" width="15.28515625" hidden="1" customWidth="1"/>
    <col min="7" max="7" width="21.7109375" customWidth="1"/>
    <col min="8" max="8" width="12.5703125" customWidth="1"/>
    <col min="9" max="9" width="12.140625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272</v>
      </c>
      <c r="I1" s="12" t="s">
        <v>239</v>
      </c>
    </row>
    <row r="2" spans="1:9" ht="120" x14ac:dyDescent="0.25">
      <c r="A2" s="3">
        <v>1</v>
      </c>
      <c r="B2" s="3" t="s">
        <v>9</v>
      </c>
      <c r="C2" s="3" t="s">
        <v>11</v>
      </c>
      <c r="D2" s="3" t="s">
        <v>10</v>
      </c>
      <c r="E2" s="5">
        <v>42395</v>
      </c>
      <c r="F2" s="3" t="s">
        <v>12</v>
      </c>
      <c r="G2" s="3"/>
      <c r="H2" s="37">
        <v>4500000</v>
      </c>
      <c r="I2" s="13">
        <f t="shared" ref="I2:I12" si="0">H2/61.5</f>
        <v>73170.731707317071</v>
      </c>
    </row>
    <row r="3" spans="1:9" ht="105" x14ac:dyDescent="0.25">
      <c r="A3" s="3">
        <v>2</v>
      </c>
      <c r="B3" s="3" t="s">
        <v>107</v>
      </c>
      <c r="C3" s="3" t="s">
        <v>109</v>
      </c>
      <c r="D3" s="3" t="s">
        <v>108</v>
      </c>
      <c r="E3" s="5">
        <v>42324</v>
      </c>
      <c r="F3" s="3" t="s">
        <v>23</v>
      </c>
      <c r="G3" s="3" t="s">
        <v>110</v>
      </c>
      <c r="H3" s="37">
        <v>3540000</v>
      </c>
      <c r="I3" s="13">
        <f t="shared" si="0"/>
        <v>57560.975609756097</v>
      </c>
    </row>
    <row r="4" spans="1:9" ht="60" x14ac:dyDescent="0.25">
      <c r="A4" s="3">
        <v>3</v>
      </c>
      <c r="B4" s="3" t="s">
        <v>17</v>
      </c>
      <c r="C4" s="3" t="s">
        <v>19</v>
      </c>
      <c r="D4" s="3" t="s">
        <v>18</v>
      </c>
      <c r="E4" s="5">
        <v>42368</v>
      </c>
      <c r="F4" s="3" t="s">
        <v>16</v>
      </c>
      <c r="G4" s="3"/>
      <c r="H4" s="37">
        <v>3000000</v>
      </c>
      <c r="I4" s="13">
        <f t="shared" si="0"/>
        <v>48780.487804878052</v>
      </c>
    </row>
    <row r="5" spans="1:9" ht="60" x14ac:dyDescent="0.25">
      <c r="A5" s="3">
        <v>4</v>
      </c>
      <c r="B5" s="3" t="s">
        <v>130</v>
      </c>
      <c r="C5" s="3" t="s">
        <v>132</v>
      </c>
      <c r="D5" s="3" t="s">
        <v>131</v>
      </c>
      <c r="E5" s="5">
        <v>42303</v>
      </c>
      <c r="F5" s="3" t="s">
        <v>16</v>
      </c>
      <c r="G5" s="3"/>
      <c r="H5" s="37">
        <v>2500000</v>
      </c>
      <c r="I5" s="13">
        <f t="shared" si="0"/>
        <v>40650.406504065038</v>
      </c>
    </row>
    <row r="6" spans="1:9" ht="105" x14ac:dyDescent="0.25">
      <c r="A6" s="3">
        <v>5</v>
      </c>
      <c r="B6" s="3" t="s">
        <v>227</v>
      </c>
      <c r="C6" s="3" t="s">
        <v>226</v>
      </c>
      <c r="D6" s="3" t="s">
        <v>228</v>
      </c>
      <c r="E6" s="5">
        <v>42278</v>
      </c>
      <c r="F6" s="3" t="s">
        <v>23</v>
      </c>
      <c r="G6" s="3" t="s">
        <v>68</v>
      </c>
      <c r="H6" s="37">
        <v>1842387</v>
      </c>
      <c r="I6" s="13">
        <f t="shared" si="0"/>
        <v>29957.512195121952</v>
      </c>
    </row>
    <row r="7" spans="1:9" ht="90" x14ac:dyDescent="0.25">
      <c r="A7" s="3">
        <v>6</v>
      </c>
      <c r="B7" s="3" t="s">
        <v>40</v>
      </c>
      <c r="C7" s="3" t="s">
        <v>45</v>
      </c>
      <c r="D7" s="3" t="s">
        <v>41</v>
      </c>
      <c r="E7" s="5">
        <v>42352</v>
      </c>
      <c r="F7" s="3" t="s">
        <v>16</v>
      </c>
      <c r="G7" s="3" t="s">
        <v>265</v>
      </c>
      <c r="H7" s="37">
        <v>1300000</v>
      </c>
      <c r="I7" s="13">
        <f t="shared" si="0"/>
        <v>21138.211382113823</v>
      </c>
    </row>
    <row r="8" spans="1:9" x14ac:dyDescent="0.25">
      <c r="A8" s="3">
        <v>7</v>
      </c>
      <c r="B8" s="3" t="s">
        <v>227</v>
      </c>
      <c r="C8" s="3" t="s">
        <v>236</v>
      </c>
      <c r="D8" s="3" t="s">
        <v>237</v>
      </c>
      <c r="E8" s="5">
        <v>42298</v>
      </c>
      <c r="F8" s="3" t="s">
        <v>16</v>
      </c>
      <c r="G8" s="3"/>
      <c r="H8" s="37">
        <v>351050</v>
      </c>
      <c r="I8" s="13">
        <f t="shared" si="0"/>
        <v>5708.1300813008129</v>
      </c>
    </row>
    <row r="9" spans="1:9" ht="105" x14ac:dyDescent="0.25">
      <c r="A9" s="3">
        <v>8</v>
      </c>
      <c r="B9" s="3" t="s">
        <v>88</v>
      </c>
      <c r="C9" s="3" t="s">
        <v>90</v>
      </c>
      <c r="D9" s="3" t="s">
        <v>89</v>
      </c>
      <c r="E9" s="5">
        <v>42311</v>
      </c>
      <c r="F9" s="3" t="s">
        <v>91</v>
      </c>
      <c r="G9" s="3" t="s">
        <v>267</v>
      </c>
      <c r="H9" s="37">
        <v>325000</v>
      </c>
      <c r="I9" s="13">
        <f t="shared" si="0"/>
        <v>5284.5528455284557</v>
      </c>
    </row>
    <row r="10" spans="1:9" ht="45" x14ac:dyDescent="0.25">
      <c r="A10" s="3">
        <v>9</v>
      </c>
      <c r="B10" s="3" t="s">
        <v>75</v>
      </c>
      <c r="C10" s="3" t="s">
        <v>77</v>
      </c>
      <c r="D10" s="3" t="s">
        <v>79</v>
      </c>
      <c r="E10" s="5">
        <v>42324</v>
      </c>
      <c r="F10" s="3" t="s">
        <v>16</v>
      </c>
      <c r="G10" s="3" t="s">
        <v>266</v>
      </c>
      <c r="H10" s="37">
        <v>222036</v>
      </c>
      <c r="I10" s="13">
        <f t="shared" si="0"/>
        <v>3610.3414634146343</v>
      </c>
    </row>
    <row r="11" spans="1:9" ht="30" x14ac:dyDescent="0.25">
      <c r="A11" s="3">
        <v>10</v>
      </c>
      <c r="B11" s="16" t="s">
        <v>221</v>
      </c>
      <c r="C11" s="16" t="s">
        <v>220</v>
      </c>
      <c r="D11" s="16" t="s">
        <v>166</v>
      </c>
      <c r="E11" s="17">
        <v>42331</v>
      </c>
      <c r="F11" s="16" t="s">
        <v>16</v>
      </c>
      <c r="G11" s="16"/>
      <c r="H11" s="38">
        <v>145140</v>
      </c>
      <c r="I11" s="14">
        <f t="shared" si="0"/>
        <v>2360</v>
      </c>
    </row>
    <row r="12" spans="1:9" ht="90" x14ac:dyDescent="0.25">
      <c r="A12" s="3">
        <v>11</v>
      </c>
      <c r="B12" s="3" t="s">
        <v>58</v>
      </c>
      <c r="C12" s="3" t="s">
        <v>60</v>
      </c>
      <c r="D12" s="3" t="s">
        <v>59</v>
      </c>
      <c r="E12" s="5">
        <v>42331</v>
      </c>
      <c r="F12" s="3" t="s">
        <v>16</v>
      </c>
      <c r="G12" s="3" t="s">
        <v>61</v>
      </c>
      <c r="H12" s="37">
        <v>100000</v>
      </c>
      <c r="I12" s="13">
        <f t="shared" si="0"/>
        <v>1626.0162601626016</v>
      </c>
    </row>
    <row r="13" spans="1:9" x14ac:dyDescent="0.25">
      <c r="A13" s="29"/>
      <c r="B13" s="24"/>
      <c r="C13" s="24"/>
      <c r="D13" s="24"/>
      <c r="E13" s="24"/>
      <c r="F13" s="24"/>
      <c r="G13" s="9" t="s">
        <v>238</v>
      </c>
      <c r="H13" s="8">
        <f>SUM(H2:H12)</f>
        <v>17825613</v>
      </c>
      <c r="I13" s="15">
        <f>SUM(I2:I12)</f>
        <v>289847.36585365853</v>
      </c>
    </row>
  </sheetData>
  <sortState ref="A2:I12">
    <sortCondition descending="1" ref="H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2" sqref="K2"/>
    </sheetView>
  </sheetViews>
  <sheetFormatPr defaultRowHeight="15" x14ac:dyDescent="0.25"/>
  <cols>
    <col min="1" max="1" width="7.5703125" customWidth="1"/>
    <col min="2" max="2" width="14.5703125" customWidth="1"/>
    <col min="3" max="3" width="21" customWidth="1"/>
    <col min="4" max="4" width="15" customWidth="1"/>
    <col min="5" max="5" width="13.5703125" hidden="1" customWidth="1"/>
    <col min="6" max="6" width="26.140625" hidden="1" customWidth="1"/>
    <col min="7" max="7" width="34.42578125" customWidth="1"/>
    <col min="8" max="8" width="13.28515625" customWidth="1"/>
    <col min="9" max="9" width="13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270</v>
      </c>
      <c r="I1" s="12" t="s">
        <v>239</v>
      </c>
    </row>
    <row r="2" spans="1:9" ht="165" x14ac:dyDescent="0.25">
      <c r="A2" s="3">
        <v>1</v>
      </c>
      <c r="B2" s="3" t="s">
        <v>102</v>
      </c>
      <c r="C2" s="3" t="s">
        <v>104</v>
      </c>
      <c r="D2" s="3" t="s">
        <v>103</v>
      </c>
      <c r="E2" s="5">
        <v>42324</v>
      </c>
      <c r="F2" s="3" t="s">
        <v>105</v>
      </c>
      <c r="G2" s="3" t="s">
        <v>106</v>
      </c>
      <c r="H2" s="37">
        <v>5000000</v>
      </c>
      <c r="I2" s="13">
        <f t="shared" ref="I2:I11" si="0">H2/61.5</f>
        <v>81300.813008130077</v>
      </c>
    </row>
    <row r="3" spans="1:9" ht="75" x14ac:dyDescent="0.25">
      <c r="A3" s="3">
        <v>2</v>
      </c>
      <c r="B3" s="3" t="s">
        <v>6</v>
      </c>
      <c r="C3" s="3" t="s">
        <v>95</v>
      </c>
      <c r="D3" s="4" t="s">
        <v>96</v>
      </c>
      <c r="E3" s="5">
        <v>42325</v>
      </c>
      <c r="F3" s="3" t="s">
        <v>51</v>
      </c>
      <c r="G3" s="3" t="s">
        <v>97</v>
      </c>
      <c r="H3" s="37">
        <v>2850000</v>
      </c>
      <c r="I3" s="13">
        <f t="shared" si="0"/>
        <v>46341.463414634149</v>
      </c>
    </row>
    <row r="4" spans="1:9" ht="75" x14ac:dyDescent="0.25">
      <c r="A4" s="3">
        <v>3</v>
      </c>
      <c r="B4" s="16" t="s">
        <v>122</v>
      </c>
      <c r="C4" s="16" t="s">
        <v>123</v>
      </c>
      <c r="D4" s="16" t="s">
        <v>89</v>
      </c>
      <c r="E4" s="17">
        <v>42307</v>
      </c>
      <c r="F4" s="16" t="s">
        <v>16</v>
      </c>
      <c r="G4" s="16" t="s">
        <v>124</v>
      </c>
      <c r="H4" s="38">
        <v>1410100</v>
      </c>
      <c r="I4" s="14">
        <f t="shared" si="0"/>
        <v>22928.455284552845</v>
      </c>
    </row>
    <row r="5" spans="1:9" ht="195" x14ac:dyDescent="0.25">
      <c r="A5" s="3">
        <v>4</v>
      </c>
      <c r="B5" s="3" t="s">
        <v>6</v>
      </c>
      <c r="C5" s="3" t="s">
        <v>7</v>
      </c>
      <c r="D5" s="4" t="s">
        <v>8</v>
      </c>
      <c r="E5" s="5">
        <v>42387</v>
      </c>
      <c r="F5" s="3" t="s">
        <v>16</v>
      </c>
      <c r="G5" s="3"/>
      <c r="H5" s="37">
        <v>1200000</v>
      </c>
      <c r="I5" s="13">
        <f t="shared" si="0"/>
        <v>19512.195121951219</v>
      </c>
    </row>
    <row r="6" spans="1:9" ht="60" x14ac:dyDescent="0.25">
      <c r="A6" s="3">
        <v>5</v>
      </c>
      <c r="B6" s="3" t="s">
        <v>72</v>
      </c>
      <c r="C6" s="3" t="s">
        <v>74</v>
      </c>
      <c r="D6" s="3" t="s">
        <v>73</v>
      </c>
      <c r="E6" s="5">
        <v>42332</v>
      </c>
      <c r="F6" s="3" t="s">
        <v>16</v>
      </c>
      <c r="G6" s="3" t="s">
        <v>68</v>
      </c>
      <c r="H6" s="37">
        <v>1156400</v>
      </c>
      <c r="I6" s="13">
        <f t="shared" si="0"/>
        <v>18803.252032520326</v>
      </c>
    </row>
    <row r="7" spans="1:9" ht="30" x14ac:dyDescent="0.25">
      <c r="A7" s="3">
        <v>6</v>
      </c>
      <c r="B7" s="3" t="s">
        <v>6</v>
      </c>
      <c r="C7" s="3" t="s">
        <v>50</v>
      </c>
      <c r="D7" s="3" t="s">
        <v>49</v>
      </c>
      <c r="E7" s="5">
        <v>42353</v>
      </c>
      <c r="F7" s="3" t="s">
        <v>51</v>
      </c>
      <c r="G7" s="3" t="s">
        <v>264</v>
      </c>
      <c r="H7" s="37">
        <v>500000</v>
      </c>
      <c r="I7" s="13">
        <f t="shared" si="0"/>
        <v>8130.0813008130081</v>
      </c>
    </row>
    <row r="8" spans="1:9" ht="120" x14ac:dyDescent="0.25">
      <c r="A8" s="3">
        <v>7</v>
      </c>
      <c r="B8" s="3" t="s">
        <v>171</v>
      </c>
      <c r="C8" s="3" t="s">
        <v>172</v>
      </c>
      <c r="D8" s="3" t="s">
        <v>49</v>
      </c>
      <c r="E8" s="5">
        <v>42198</v>
      </c>
      <c r="F8" s="3" t="s">
        <v>16</v>
      </c>
      <c r="G8" s="3"/>
      <c r="H8" s="37">
        <v>300000</v>
      </c>
      <c r="I8" s="13">
        <f t="shared" si="0"/>
        <v>4878.0487804878048</v>
      </c>
    </row>
    <row r="9" spans="1:9" ht="45" x14ac:dyDescent="0.25">
      <c r="A9" s="3">
        <v>8</v>
      </c>
      <c r="B9" s="3" t="s">
        <v>31</v>
      </c>
      <c r="C9" s="3" t="s">
        <v>33</v>
      </c>
      <c r="D9" s="3" t="s">
        <v>32</v>
      </c>
      <c r="E9" s="5">
        <v>42359</v>
      </c>
      <c r="F9" s="3" t="s">
        <v>16</v>
      </c>
      <c r="G9" s="3" t="s">
        <v>264</v>
      </c>
      <c r="H9" s="37">
        <v>295000</v>
      </c>
      <c r="I9" s="13">
        <f t="shared" si="0"/>
        <v>4796.747967479675</v>
      </c>
    </row>
    <row r="10" spans="1:9" ht="60" x14ac:dyDescent="0.25">
      <c r="A10" s="3">
        <v>9</v>
      </c>
      <c r="B10" s="3" t="s">
        <v>158</v>
      </c>
      <c r="C10" s="3" t="s">
        <v>160</v>
      </c>
      <c r="D10" s="3" t="s">
        <v>159</v>
      </c>
      <c r="E10" s="5">
        <v>42282</v>
      </c>
      <c r="F10" s="3" t="s">
        <v>16</v>
      </c>
      <c r="G10" s="3" t="s">
        <v>68</v>
      </c>
      <c r="H10" s="37">
        <v>228389</v>
      </c>
      <c r="I10" s="13">
        <f t="shared" si="0"/>
        <v>3713.6422764227641</v>
      </c>
    </row>
    <row r="11" spans="1:9" ht="45" x14ac:dyDescent="0.25">
      <c r="A11" s="3">
        <v>10</v>
      </c>
      <c r="B11" s="16" t="s">
        <v>85</v>
      </c>
      <c r="C11" s="16" t="s">
        <v>87</v>
      </c>
      <c r="D11" s="16" t="s">
        <v>86</v>
      </c>
      <c r="E11" s="17">
        <v>42313</v>
      </c>
      <c r="F11" s="16" t="s">
        <v>16</v>
      </c>
      <c r="G11" s="16"/>
      <c r="H11" s="38">
        <v>200000</v>
      </c>
      <c r="I11" s="14">
        <f t="shared" si="0"/>
        <v>3252.0325203252032</v>
      </c>
    </row>
    <row r="12" spans="1:9" x14ac:dyDescent="0.25">
      <c r="A12" s="24"/>
      <c r="B12" s="24"/>
      <c r="C12" s="24"/>
      <c r="D12" s="24"/>
      <c r="E12" s="24"/>
      <c r="G12" s="36" t="s">
        <v>242</v>
      </c>
      <c r="H12" s="43">
        <f>SUM(H2:H11)</f>
        <v>13139889</v>
      </c>
      <c r="I12" s="28">
        <f>SUM(I2:I11)</f>
        <v>213656.73170731709</v>
      </c>
    </row>
    <row r="13" spans="1:9" x14ac:dyDescent="0.25">
      <c r="H13" s="44"/>
    </row>
  </sheetData>
  <sortState ref="A2:I11">
    <sortCondition descending="1" ref="H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1" sqref="I1"/>
    </sheetView>
  </sheetViews>
  <sheetFormatPr defaultRowHeight="15" x14ac:dyDescent="0.25"/>
  <cols>
    <col min="1" max="1" width="6.7109375" customWidth="1"/>
    <col min="2" max="2" width="18.5703125" customWidth="1"/>
    <col min="3" max="3" width="20.42578125" customWidth="1"/>
    <col min="5" max="5" width="17.28515625" hidden="1" customWidth="1"/>
    <col min="6" max="6" width="16.28515625" hidden="1" customWidth="1"/>
    <col min="7" max="7" width="16.7109375" customWidth="1"/>
    <col min="8" max="8" width="13.42578125" customWidth="1"/>
    <col min="9" max="9" width="14.5703125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5" t="s">
        <v>272</v>
      </c>
      <c r="I1" s="12" t="s">
        <v>239</v>
      </c>
    </row>
    <row r="2" spans="1:9" ht="75" x14ac:dyDescent="0.25">
      <c r="A2" s="3">
        <v>1</v>
      </c>
      <c r="B2" s="3" t="s">
        <v>177</v>
      </c>
      <c r="C2" s="3" t="s">
        <v>178</v>
      </c>
      <c r="D2" s="3" t="s">
        <v>103</v>
      </c>
      <c r="E2" s="5">
        <v>42349</v>
      </c>
      <c r="F2" s="3" t="s">
        <v>23</v>
      </c>
      <c r="G2" s="3" t="s">
        <v>262</v>
      </c>
      <c r="H2" s="37">
        <v>4000000</v>
      </c>
      <c r="I2" s="13">
        <f>H2/61.5</f>
        <v>65040.650406504064</v>
      </c>
    </row>
    <row r="3" spans="1:9" ht="345" x14ac:dyDescent="0.25">
      <c r="A3" s="3">
        <v>2</v>
      </c>
      <c r="B3" s="3" t="s">
        <v>197</v>
      </c>
      <c r="C3" s="3" t="s">
        <v>199</v>
      </c>
      <c r="D3" s="3" t="s">
        <v>198</v>
      </c>
      <c r="E3" s="5">
        <v>42313</v>
      </c>
      <c r="F3" s="3" t="s">
        <v>23</v>
      </c>
      <c r="G3" s="7" t="s">
        <v>200</v>
      </c>
      <c r="H3" s="40">
        <v>3000000</v>
      </c>
      <c r="I3" s="13">
        <f>H3/61.5</f>
        <v>48780.487804878052</v>
      </c>
    </row>
    <row r="4" spans="1:9" ht="90" x14ac:dyDescent="0.25">
      <c r="A4" s="3">
        <v>3</v>
      </c>
      <c r="B4" s="3" t="s">
        <v>179</v>
      </c>
      <c r="C4" s="3" t="s">
        <v>181</v>
      </c>
      <c r="D4" s="3" t="s">
        <v>180</v>
      </c>
      <c r="E4" s="5">
        <v>42332</v>
      </c>
      <c r="F4" s="3" t="s">
        <v>16</v>
      </c>
      <c r="G4" s="3" t="s">
        <v>262</v>
      </c>
      <c r="H4" s="37">
        <v>354000</v>
      </c>
      <c r="I4" s="13">
        <f>H4/61.5</f>
        <v>5756.0975609756097</v>
      </c>
    </row>
    <row r="5" spans="1:9" ht="120" x14ac:dyDescent="0.25">
      <c r="A5" s="3">
        <v>4</v>
      </c>
      <c r="B5" s="3" t="s">
        <v>192</v>
      </c>
      <c r="C5" s="3" t="s">
        <v>193</v>
      </c>
      <c r="D5" s="3" t="s">
        <v>80</v>
      </c>
      <c r="E5" s="5">
        <v>42312</v>
      </c>
      <c r="F5" s="3" t="s">
        <v>16</v>
      </c>
      <c r="G5" s="3" t="s">
        <v>268</v>
      </c>
      <c r="H5" s="37">
        <v>354000</v>
      </c>
      <c r="I5" s="13">
        <f>H5/61.5</f>
        <v>5756.0975609756097</v>
      </c>
    </row>
    <row r="6" spans="1:9" ht="45" x14ac:dyDescent="0.25">
      <c r="A6" s="3">
        <v>5</v>
      </c>
      <c r="B6" s="3" t="s">
        <v>197</v>
      </c>
      <c r="C6" s="3" t="s">
        <v>222</v>
      </c>
      <c r="D6" s="3" t="s">
        <v>223</v>
      </c>
      <c r="E6" s="5">
        <v>42318</v>
      </c>
      <c r="F6" s="3" t="s">
        <v>16</v>
      </c>
      <c r="G6" s="3"/>
      <c r="H6" s="37">
        <v>300000</v>
      </c>
      <c r="I6" s="13">
        <f>H6/61.5</f>
        <v>4878.0487804878048</v>
      </c>
    </row>
    <row r="7" spans="1:9" x14ac:dyDescent="0.25">
      <c r="A7" s="24"/>
      <c r="B7" s="24"/>
      <c r="C7" s="24"/>
      <c r="D7" s="24"/>
      <c r="E7" s="24"/>
      <c r="F7" s="24"/>
      <c r="G7" s="9" t="s">
        <v>241</v>
      </c>
      <c r="H7" s="8">
        <f>SUM(H2:H6)</f>
        <v>8008000</v>
      </c>
      <c r="I7" s="15">
        <f>SUM(I2:I6)</f>
        <v>130211.38211382115</v>
      </c>
    </row>
    <row r="8" spans="1:9" x14ac:dyDescent="0.25">
      <c r="A8" s="25"/>
      <c r="B8" s="25"/>
      <c r="C8" s="25"/>
      <c r="D8" s="25"/>
      <c r="E8" s="25"/>
      <c r="F8" s="25"/>
    </row>
  </sheetData>
  <sortState ref="A2:I6">
    <sortCondition descending="1" ref="H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2" sqref="I2"/>
    </sheetView>
  </sheetViews>
  <sheetFormatPr defaultRowHeight="15" x14ac:dyDescent="0.25"/>
  <cols>
    <col min="1" max="1" width="7.5703125" customWidth="1"/>
    <col min="2" max="2" width="18.5703125" customWidth="1"/>
    <col min="3" max="3" width="18.42578125" customWidth="1"/>
    <col min="4" max="4" width="11.7109375" customWidth="1"/>
    <col min="5" max="5" width="12.42578125" hidden="1" customWidth="1"/>
    <col min="6" max="6" width="15.42578125" hidden="1" customWidth="1"/>
    <col min="7" max="7" width="21.140625" customWidth="1"/>
    <col min="8" max="8" width="12.7109375" customWidth="1"/>
    <col min="9" max="9" width="12.140625" style="20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5" t="s">
        <v>270</v>
      </c>
      <c r="I1" s="18" t="s">
        <v>247</v>
      </c>
    </row>
    <row r="2" spans="1:9" ht="150" x14ac:dyDescent="0.25">
      <c r="A2" s="3">
        <v>1</v>
      </c>
      <c r="B2" s="3" t="s">
        <v>125</v>
      </c>
      <c r="C2" s="3" t="s">
        <v>126</v>
      </c>
      <c r="D2" s="3" t="s">
        <v>84</v>
      </c>
      <c r="E2" s="5">
        <v>42313</v>
      </c>
      <c r="F2" s="3" t="s">
        <v>51</v>
      </c>
      <c r="G2" s="3" t="s">
        <v>127</v>
      </c>
      <c r="H2" s="37">
        <v>2336400</v>
      </c>
      <c r="I2" s="19">
        <f t="shared" ref="I2:I9" si="0">H2/61.5</f>
        <v>37990.243902439026</v>
      </c>
    </row>
    <row r="3" spans="1:9" ht="135" x14ac:dyDescent="0.25">
      <c r="A3" s="3">
        <v>2</v>
      </c>
      <c r="B3" s="3" t="s">
        <v>92</v>
      </c>
      <c r="C3" s="3" t="s">
        <v>94</v>
      </c>
      <c r="D3" s="3" t="s">
        <v>93</v>
      </c>
      <c r="E3" s="5">
        <v>42311</v>
      </c>
      <c r="F3" s="3" t="s">
        <v>16</v>
      </c>
      <c r="G3" s="3"/>
      <c r="H3" s="37">
        <v>1475000</v>
      </c>
      <c r="I3" s="19">
        <f t="shared" si="0"/>
        <v>23983.739837398374</v>
      </c>
    </row>
    <row r="4" spans="1:9" ht="90" x14ac:dyDescent="0.25">
      <c r="A4" s="3">
        <v>3</v>
      </c>
      <c r="B4" s="3" t="s">
        <v>52</v>
      </c>
      <c r="C4" s="3" t="s">
        <v>54</v>
      </c>
      <c r="D4" s="3" t="s">
        <v>53</v>
      </c>
      <c r="E4" s="5">
        <v>42345</v>
      </c>
      <c r="F4" s="3" t="s">
        <v>16</v>
      </c>
      <c r="G4" s="3" t="s">
        <v>55</v>
      </c>
      <c r="H4" s="37">
        <v>1416000</v>
      </c>
      <c r="I4" s="19">
        <f t="shared" si="0"/>
        <v>23024.390243902439</v>
      </c>
    </row>
    <row r="5" spans="1:9" ht="90" x14ac:dyDescent="0.25">
      <c r="A5" s="3">
        <v>4</v>
      </c>
      <c r="B5" s="3" t="s">
        <v>13</v>
      </c>
      <c r="C5" s="3" t="s">
        <v>14</v>
      </c>
      <c r="D5" s="3" t="s">
        <v>15</v>
      </c>
      <c r="E5" s="5">
        <v>42380</v>
      </c>
      <c r="F5" s="3" t="s">
        <v>16</v>
      </c>
      <c r="G5" s="3"/>
      <c r="H5" s="37">
        <v>599440</v>
      </c>
      <c r="I5" s="19">
        <f t="shared" si="0"/>
        <v>9746.9918699186983</v>
      </c>
    </row>
    <row r="6" spans="1:9" ht="75" x14ac:dyDescent="0.25">
      <c r="A6" s="3">
        <v>5</v>
      </c>
      <c r="B6" s="16" t="s">
        <v>34</v>
      </c>
      <c r="C6" s="16" t="s">
        <v>36</v>
      </c>
      <c r="D6" s="16" t="s">
        <v>35</v>
      </c>
      <c r="E6" s="17">
        <v>42355</v>
      </c>
      <c r="F6" s="16" t="s">
        <v>16</v>
      </c>
      <c r="G6" s="16"/>
      <c r="H6" s="38">
        <v>472000</v>
      </c>
      <c r="I6" s="21">
        <f t="shared" si="0"/>
        <v>7674.7967479674799</v>
      </c>
    </row>
    <row r="7" spans="1:9" ht="45" x14ac:dyDescent="0.25">
      <c r="A7" s="3">
        <v>6</v>
      </c>
      <c r="B7" s="3" t="s">
        <v>42</v>
      </c>
      <c r="C7" s="3" t="s">
        <v>44</v>
      </c>
      <c r="D7" s="3" t="s">
        <v>43</v>
      </c>
      <c r="E7" s="5">
        <v>42341</v>
      </c>
      <c r="F7" s="3" t="s">
        <v>16</v>
      </c>
      <c r="G7" s="3"/>
      <c r="H7" s="37">
        <v>354000</v>
      </c>
      <c r="I7" s="19">
        <f t="shared" si="0"/>
        <v>5756.0975609756097</v>
      </c>
    </row>
    <row r="8" spans="1:9" ht="75" x14ac:dyDescent="0.25">
      <c r="A8" s="3">
        <v>7</v>
      </c>
      <c r="B8" s="3" t="s">
        <v>230</v>
      </c>
      <c r="C8" s="3" t="s">
        <v>231</v>
      </c>
      <c r="D8" s="3" t="s">
        <v>43</v>
      </c>
      <c r="E8" s="5">
        <v>42024</v>
      </c>
      <c r="F8" s="3" t="s">
        <v>16</v>
      </c>
      <c r="G8" s="3" t="s">
        <v>232</v>
      </c>
      <c r="H8" s="37">
        <v>233640</v>
      </c>
      <c r="I8" s="19">
        <f t="shared" si="0"/>
        <v>3799.0243902439024</v>
      </c>
    </row>
    <row r="9" spans="1:9" ht="45" x14ac:dyDescent="0.25">
      <c r="A9" s="31">
        <v>8</v>
      </c>
      <c r="B9" s="3" t="s">
        <v>37</v>
      </c>
      <c r="C9" s="3" t="s">
        <v>39</v>
      </c>
      <c r="D9" s="3" t="s">
        <v>38</v>
      </c>
      <c r="E9" s="5">
        <v>42347</v>
      </c>
      <c r="F9" s="3" t="s">
        <v>16</v>
      </c>
      <c r="G9" s="3"/>
      <c r="H9" s="37">
        <v>179950</v>
      </c>
      <c r="I9" s="19">
        <f t="shared" si="0"/>
        <v>2926.0162601626016</v>
      </c>
    </row>
    <row r="10" spans="1:9" x14ac:dyDescent="0.25">
      <c r="B10" s="24"/>
      <c r="C10" s="24"/>
      <c r="D10" s="24"/>
      <c r="E10" s="24"/>
      <c r="F10" s="24"/>
      <c r="G10" s="27" t="s">
        <v>241</v>
      </c>
      <c r="H10" s="26">
        <f>SUM(H2:H9)</f>
        <v>7066430</v>
      </c>
      <c r="I10" s="28">
        <f>SUM(I2:I9)</f>
        <v>114901.30081300814</v>
      </c>
    </row>
    <row r="11" spans="1:9" x14ac:dyDescent="0.25">
      <c r="G11" s="20"/>
      <c r="I11"/>
    </row>
    <row r="12" spans="1:9" x14ac:dyDescent="0.25">
      <c r="G12" s="20"/>
      <c r="I12"/>
    </row>
    <row r="13" spans="1:9" x14ac:dyDescent="0.25">
      <c r="G13" s="20"/>
      <c r="I13"/>
    </row>
    <row r="14" spans="1:9" x14ac:dyDescent="0.25">
      <c r="G14" s="20"/>
      <c r="I14"/>
    </row>
    <row r="15" spans="1:9" x14ac:dyDescent="0.25">
      <c r="G15" s="20"/>
      <c r="I15"/>
    </row>
    <row r="16" spans="1:9" x14ac:dyDescent="0.25">
      <c r="G16" s="20"/>
      <c r="I16"/>
    </row>
    <row r="17" spans="7:9" x14ac:dyDescent="0.25">
      <c r="G17" s="20"/>
      <c r="I17"/>
    </row>
    <row r="18" spans="7:9" x14ac:dyDescent="0.25">
      <c r="G18" s="20"/>
      <c r="I18"/>
    </row>
    <row r="19" spans="7:9" x14ac:dyDescent="0.25">
      <c r="G19" s="20"/>
      <c r="I19"/>
    </row>
    <row r="20" spans="7:9" x14ac:dyDescent="0.25">
      <c r="G20" s="20"/>
      <c r="I20"/>
    </row>
  </sheetData>
  <sortState ref="A2:I10">
    <sortCondition descending="1" ref="H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9" sqref="G9"/>
    </sheetView>
  </sheetViews>
  <sheetFormatPr defaultRowHeight="15" x14ac:dyDescent="0.25"/>
  <cols>
    <col min="1" max="1" width="7.7109375" customWidth="1"/>
    <col min="2" max="2" width="22" customWidth="1"/>
    <col min="3" max="3" width="21.7109375" customWidth="1"/>
    <col min="4" max="4" width="13.5703125" customWidth="1"/>
    <col min="5" max="5" width="13.42578125" hidden="1" customWidth="1"/>
    <col min="6" max="6" width="12.42578125" hidden="1" customWidth="1"/>
    <col min="7" max="7" width="24" customWidth="1"/>
    <col min="8" max="8" width="11.28515625" customWidth="1"/>
    <col min="9" max="9" width="14" customWidth="1"/>
  </cols>
  <sheetData>
    <row r="1" spans="1:9" ht="45" x14ac:dyDescent="0.25">
      <c r="A1" s="2" t="s">
        <v>250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6" t="s">
        <v>272</v>
      </c>
      <c r="I1" s="12" t="s">
        <v>239</v>
      </c>
    </row>
    <row r="2" spans="1:9" ht="90" x14ac:dyDescent="0.25">
      <c r="A2" s="16">
        <v>1</v>
      </c>
      <c r="B2" s="3" t="s">
        <v>116</v>
      </c>
      <c r="C2" s="3" t="s">
        <v>118</v>
      </c>
      <c r="D2" s="3" t="s">
        <v>117</v>
      </c>
      <c r="E2" s="5">
        <v>42319</v>
      </c>
      <c r="F2" s="3" t="s">
        <v>23</v>
      </c>
      <c r="G2" s="3" t="s">
        <v>119</v>
      </c>
      <c r="H2" s="37">
        <v>3508140</v>
      </c>
      <c r="I2" s="13">
        <f t="shared" ref="I2:I3" si="0">H2/61.5</f>
        <v>57042.92682926829</v>
      </c>
    </row>
    <row r="3" spans="1:9" ht="45" x14ac:dyDescent="0.25">
      <c r="A3" s="16">
        <v>2</v>
      </c>
      <c r="B3" s="3" t="s">
        <v>76</v>
      </c>
      <c r="C3" s="3" t="s">
        <v>78</v>
      </c>
      <c r="D3" s="3" t="s">
        <v>80</v>
      </c>
      <c r="E3" s="5">
        <v>42318</v>
      </c>
      <c r="F3" s="3" t="s">
        <v>16</v>
      </c>
      <c r="G3" s="3"/>
      <c r="H3" s="37">
        <v>354000</v>
      </c>
      <c r="I3" s="13">
        <f t="shared" si="0"/>
        <v>5756.0975609756097</v>
      </c>
    </row>
    <row r="4" spans="1:9" ht="60" x14ac:dyDescent="0.25">
      <c r="A4" s="16">
        <v>3</v>
      </c>
      <c r="B4" s="3" t="s">
        <v>46</v>
      </c>
      <c r="C4" s="3" t="s">
        <v>48</v>
      </c>
      <c r="D4" s="3" t="s">
        <v>47</v>
      </c>
      <c r="E4" s="5">
        <v>42339</v>
      </c>
      <c r="F4" s="3" t="s">
        <v>16</v>
      </c>
      <c r="G4" s="3"/>
      <c r="H4" s="37">
        <v>300000</v>
      </c>
      <c r="I4" s="13">
        <f t="shared" ref="I4" si="1">H4/61.5</f>
        <v>4878.0487804878048</v>
      </c>
    </row>
    <row r="5" spans="1:9" x14ac:dyDescent="0.25">
      <c r="A5" s="29"/>
      <c r="B5" s="24"/>
      <c r="C5" s="24"/>
      <c r="D5" s="24"/>
      <c r="E5" s="24"/>
      <c r="F5" s="24"/>
      <c r="G5" s="9" t="s">
        <v>241</v>
      </c>
      <c r="H5" s="8">
        <f>SUM(H2:H4)</f>
        <v>4162140</v>
      </c>
      <c r="I5" s="15">
        <f>SUM(I2:I4)</f>
        <v>67677.073170731703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Листа тендери зимско одржување</vt:lpstr>
      <vt:lpstr>МакедонијаПат</vt:lpstr>
      <vt:lpstr>Скопски_регион</vt:lpstr>
      <vt:lpstr>Полошки_регион</vt:lpstr>
      <vt:lpstr>Пелагониски_регион</vt:lpstr>
      <vt:lpstr>Југозападен_регион</vt:lpstr>
      <vt:lpstr>Вардарски_регион</vt:lpstr>
      <vt:lpstr>Источен_регион</vt:lpstr>
      <vt:lpstr>Североисточен_регион</vt:lpstr>
      <vt:lpstr>Југоисточен_регион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My</cp:lastModifiedBy>
  <dcterms:created xsi:type="dcterms:W3CDTF">2016-01-13T08:57:38Z</dcterms:created>
  <dcterms:modified xsi:type="dcterms:W3CDTF">2016-10-17T07:55:36Z</dcterms:modified>
</cp:coreProperties>
</file>